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 Weigle\Dropbox (CelebrateWithStamps)\Media Docs\"/>
    </mc:Choice>
  </mc:AlternateContent>
  <bookViews>
    <workbookView xWindow="0" yWindow="0" windowWidth="23040" windowHeight="9990"/>
  </bookViews>
  <sheets>
    <sheet name="Co-op FSI List Eff. 10.01.17" sheetId="1" r:id="rId1"/>
    <sheet name="Group Members Eff. 10.01.17" sheetId="3" r:id="rId2"/>
  </sheets>
  <externalReferences>
    <externalReference r:id="rId3"/>
  </externalReferences>
  <definedNames>
    <definedName name="_xlnm._FilterDatabase" localSheetId="0" hidden="1">'Co-op FSI List Eff. 10.01.17'!$A$8:$M$1267</definedName>
    <definedName name="_xlnm._FilterDatabase" localSheetId="1" hidden="1">'Group Members Eff. 10.01.17'!$A$1:$O$76</definedName>
    <definedName name="IRI_WorkspaceId" hidden="1">"3f9dbe1386ca4e7c9641815e9a886520"</definedName>
    <definedName name="MARKET_LIST_FOR_AUTOLIST" localSheetId="0">'Co-op FSI List Eff. 10.01.17'!$A$13:$L$1267</definedName>
    <definedName name="MARKET_LIST_FOR_AUTOLIST_1" localSheetId="0">'Co-op FSI List Eff. 10.01.17'!$A$10:$L$1264</definedName>
    <definedName name="_xlnm.Print_Titles" localSheetId="0">'Co-op FSI List Eff. 10.01.17'!$7:$8</definedName>
  </definedNames>
  <calcPr calcId="171027"/>
</workbook>
</file>

<file path=xl/calcChain.xml><?xml version="1.0" encoding="utf-8"?>
<calcChain xmlns="http://schemas.openxmlformats.org/spreadsheetml/2006/main">
  <c r="J10" i="1" l="1"/>
  <c r="L1265" i="1" l="1"/>
  <c r="G1264" i="1"/>
  <c r="D1264" i="1"/>
  <c r="G1263" i="1"/>
  <c r="D1263" i="1"/>
  <c r="D1262" i="1"/>
  <c r="G1261" i="1"/>
  <c r="D1261" i="1"/>
  <c r="D1260" i="1"/>
  <c r="G1259" i="1"/>
  <c r="D1259" i="1"/>
  <c r="D1258" i="1"/>
  <c r="G1257" i="1"/>
  <c r="D1257" i="1"/>
  <c r="G1256" i="1"/>
  <c r="D1256" i="1"/>
  <c r="G1255" i="1"/>
  <c r="D1255" i="1"/>
  <c r="G1254" i="1"/>
  <c r="D1254" i="1"/>
  <c r="G1253" i="1"/>
  <c r="D1253" i="1"/>
  <c r="G1252" i="1"/>
  <c r="D1252" i="1"/>
  <c r="D1251" i="1"/>
  <c r="L1249" i="1"/>
  <c r="G1248" i="1"/>
  <c r="D1248" i="1"/>
  <c r="C1248" i="1" s="1"/>
  <c r="G1247" i="1"/>
  <c r="D1247" i="1"/>
  <c r="G1246" i="1"/>
  <c r="D1246" i="1"/>
  <c r="G1245" i="1"/>
  <c r="D1245" i="1"/>
  <c r="G1244" i="1"/>
  <c r="D1244" i="1"/>
  <c r="G1243" i="1"/>
  <c r="D1243" i="1"/>
  <c r="G1242" i="1"/>
  <c r="D1242" i="1"/>
  <c r="G1241" i="1"/>
  <c r="D1241" i="1"/>
  <c r="C1241" i="1" s="1"/>
  <c r="G1240" i="1"/>
  <c r="D1240" i="1"/>
  <c r="C1240" i="1" s="1"/>
  <c r="D1239" i="1"/>
  <c r="C1239" i="1" s="1"/>
  <c r="G1238" i="1"/>
  <c r="D1238" i="1"/>
  <c r="G1237" i="1"/>
  <c r="D1237" i="1"/>
  <c r="G1236" i="1"/>
  <c r="D1236" i="1"/>
  <c r="D1235" i="1"/>
  <c r="M1235" i="1" s="1"/>
  <c r="G1234" i="1"/>
  <c r="D1234" i="1"/>
  <c r="M1234" i="1" s="1"/>
  <c r="G1233" i="1"/>
  <c r="D1233" i="1"/>
  <c r="G1232" i="1"/>
  <c r="D1232" i="1"/>
  <c r="G1231" i="1"/>
  <c r="D1231" i="1"/>
  <c r="M1231" i="1" s="1"/>
  <c r="G1230" i="1"/>
  <c r="D1230" i="1"/>
  <c r="M1230" i="1" s="1"/>
  <c r="G1229" i="1"/>
  <c r="D1229" i="1"/>
  <c r="G1228" i="1"/>
  <c r="D1228" i="1"/>
  <c r="M1228" i="1" s="1"/>
  <c r="G1227" i="1"/>
  <c r="D1227" i="1"/>
  <c r="M1227" i="1" s="1"/>
  <c r="G1226" i="1"/>
  <c r="D1226" i="1"/>
  <c r="M1226" i="1" s="1"/>
  <c r="G1225" i="1"/>
  <c r="D1225" i="1"/>
  <c r="G1224" i="1"/>
  <c r="D1224" i="1"/>
  <c r="G1223" i="1"/>
  <c r="D1223" i="1"/>
  <c r="M1223" i="1" s="1"/>
  <c r="G1222" i="1"/>
  <c r="D1222" i="1"/>
  <c r="M1222" i="1" s="1"/>
  <c r="G1221" i="1"/>
  <c r="D1221" i="1"/>
  <c r="D1220" i="1"/>
  <c r="C1220" i="1" s="1"/>
  <c r="G1219" i="1"/>
  <c r="D1219" i="1"/>
  <c r="C1219" i="1" s="1"/>
  <c r="G1218" i="1"/>
  <c r="D1218" i="1"/>
  <c r="C1218" i="1" s="1"/>
  <c r="G1217" i="1"/>
  <c r="D1217" i="1"/>
  <c r="C1217" i="1" s="1"/>
  <c r="G1216" i="1"/>
  <c r="D1216" i="1"/>
  <c r="C1216" i="1" s="1"/>
  <c r="G1215" i="1"/>
  <c r="D1215" i="1"/>
  <c r="C1215" i="1" s="1"/>
  <c r="G1214" i="1"/>
  <c r="D1214" i="1"/>
  <c r="C1214" i="1" s="1"/>
  <c r="G1213" i="1"/>
  <c r="D1213" i="1"/>
  <c r="C1213" i="1" s="1"/>
  <c r="G1212" i="1"/>
  <c r="D1212" i="1"/>
  <c r="C1212" i="1" s="1"/>
  <c r="D1211" i="1"/>
  <c r="C1211" i="1" s="1"/>
  <c r="G1210" i="1"/>
  <c r="D1210" i="1"/>
  <c r="G1209" i="1"/>
  <c r="D1209" i="1"/>
  <c r="G1208" i="1"/>
  <c r="D1208" i="1"/>
  <c r="G1207" i="1"/>
  <c r="D1207" i="1"/>
  <c r="C1207" i="1" s="1"/>
  <c r="G1206" i="1"/>
  <c r="D1206" i="1"/>
  <c r="D1205" i="1"/>
  <c r="C1205" i="1" s="1"/>
  <c r="G1204" i="1"/>
  <c r="D1204" i="1"/>
  <c r="G1203" i="1"/>
  <c r="D1203" i="1"/>
  <c r="G1202" i="1"/>
  <c r="D1202" i="1"/>
  <c r="G1201" i="1"/>
  <c r="D1201" i="1"/>
  <c r="G1200" i="1"/>
  <c r="D1200" i="1"/>
  <c r="G1199" i="1"/>
  <c r="D1199" i="1"/>
  <c r="G1198" i="1"/>
  <c r="D1198" i="1"/>
  <c r="D1197" i="1"/>
  <c r="G1196" i="1"/>
  <c r="D1196" i="1"/>
  <c r="M1196" i="1" s="1"/>
  <c r="G1195" i="1"/>
  <c r="D1195" i="1"/>
  <c r="G1194" i="1"/>
  <c r="D1194" i="1"/>
  <c r="M1194" i="1" s="1"/>
  <c r="G1193" i="1"/>
  <c r="D1193" i="1"/>
  <c r="M1193" i="1" s="1"/>
  <c r="G1192" i="1"/>
  <c r="D1192" i="1"/>
  <c r="M1192" i="1" s="1"/>
  <c r="G1191" i="1"/>
  <c r="D1191" i="1"/>
  <c r="G1190" i="1"/>
  <c r="D1190" i="1"/>
  <c r="M1190" i="1" s="1"/>
  <c r="G1189" i="1"/>
  <c r="D1189" i="1"/>
  <c r="D1188" i="1"/>
  <c r="M1188" i="1" s="1"/>
  <c r="G1187" i="1"/>
  <c r="D1187" i="1"/>
  <c r="M1187" i="1" s="1"/>
  <c r="G1186" i="1"/>
  <c r="D1186" i="1"/>
  <c r="G1185" i="1"/>
  <c r="D1185" i="1"/>
  <c r="M1185" i="1" s="1"/>
  <c r="G1184" i="1"/>
  <c r="D1184" i="1"/>
  <c r="M1184" i="1" s="1"/>
  <c r="G1183" i="1"/>
  <c r="D1183" i="1"/>
  <c r="M1183" i="1" s="1"/>
  <c r="G1182" i="1"/>
  <c r="D1182" i="1"/>
  <c r="M1182" i="1" s="1"/>
  <c r="D1181" i="1"/>
  <c r="C1181" i="1" s="1"/>
  <c r="G1180" i="1"/>
  <c r="D1180" i="1"/>
  <c r="G1179" i="1"/>
  <c r="D1179" i="1"/>
  <c r="G1178" i="1"/>
  <c r="D1178" i="1"/>
  <c r="G1177" i="1"/>
  <c r="D1177" i="1"/>
  <c r="G1176" i="1"/>
  <c r="D1176" i="1"/>
  <c r="C1176" i="1" s="1"/>
  <c r="G1175" i="1"/>
  <c r="D1175" i="1"/>
  <c r="G1174" i="1"/>
  <c r="D1174" i="1"/>
  <c r="G1173" i="1"/>
  <c r="D1173" i="1"/>
  <c r="C1173" i="1" s="1"/>
  <c r="D1172" i="1"/>
  <c r="C1172" i="1" s="1"/>
  <c r="G1171" i="1"/>
  <c r="D1171" i="1"/>
  <c r="G1170" i="1"/>
  <c r="D1170" i="1"/>
  <c r="G1169" i="1"/>
  <c r="D1169" i="1"/>
  <c r="G1168" i="1"/>
  <c r="D1168" i="1"/>
  <c r="G1167" i="1"/>
  <c r="D1167" i="1"/>
  <c r="G1166" i="1"/>
  <c r="D1166" i="1"/>
  <c r="G1165" i="1"/>
  <c r="D1165" i="1"/>
  <c r="D1164" i="1"/>
  <c r="M1164" i="1" s="1"/>
  <c r="G1163" i="1"/>
  <c r="D1163" i="1"/>
  <c r="G1162" i="1"/>
  <c r="D1162" i="1"/>
  <c r="M1162" i="1" s="1"/>
  <c r="G1161" i="1"/>
  <c r="D1161" i="1"/>
  <c r="G1160" i="1"/>
  <c r="D1160" i="1"/>
  <c r="M1160" i="1" s="1"/>
  <c r="G1159" i="1"/>
  <c r="D1159" i="1"/>
  <c r="G1158" i="1"/>
  <c r="D1158" i="1"/>
  <c r="M1158" i="1" s="1"/>
  <c r="G1157" i="1"/>
  <c r="D1157" i="1"/>
  <c r="G1156" i="1"/>
  <c r="D1156" i="1"/>
  <c r="M1156" i="1" s="1"/>
  <c r="G1155" i="1"/>
  <c r="D1155" i="1"/>
  <c r="G1154" i="1"/>
  <c r="D1154" i="1"/>
  <c r="M1154" i="1" s="1"/>
  <c r="G1153" i="1"/>
  <c r="D1153" i="1"/>
  <c r="M1153" i="1" s="1"/>
  <c r="D1152" i="1"/>
  <c r="C1152" i="1" s="1"/>
  <c r="G1151" i="1"/>
  <c r="D1151" i="1"/>
  <c r="G1150" i="1"/>
  <c r="D1150" i="1"/>
  <c r="C1150" i="1" s="1"/>
  <c r="D1149" i="1"/>
  <c r="C1149" i="1" s="1"/>
  <c r="G1148" i="1"/>
  <c r="D1148" i="1"/>
  <c r="G1147" i="1"/>
  <c r="D1147" i="1"/>
  <c r="C1147" i="1" s="1"/>
  <c r="G1146" i="1"/>
  <c r="D1146" i="1"/>
  <c r="G1145" i="1"/>
  <c r="D1145" i="1"/>
  <c r="G1144" i="1"/>
  <c r="D1144" i="1"/>
  <c r="G1143" i="1"/>
  <c r="D1143" i="1"/>
  <c r="G1142" i="1"/>
  <c r="D1142" i="1"/>
  <c r="C1142" i="1" s="1"/>
  <c r="G1141" i="1"/>
  <c r="D1141" i="1"/>
  <c r="G1140" i="1"/>
  <c r="D1140" i="1"/>
  <c r="G1139" i="1"/>
  <c r="D1139" i="1"/>
  <c r="C1139" i="1" s="1"/>
  <c r="G1138" i="1"/>
  <c r="D1138" i="1"/>
  <c r="G1137" i="1"/>
  <c r="D1137" i="1"/>
  <c r="G1136" i="1"/>
  <c r="D1136" i="1"/>
  <c r="G1135" i="1"/>
  <c r="D1135" i="1"/>
  <c r="G1134" i="1"/>
  <c r="D1134" i="1"/>
  <c r="C1134" i="1" s="1"/>
  <c r="G1133" i="1"/>
  <c r="D1133" i="1"/>
  <c r="G1132" i="1"/>
  <c r="D1132" i="1"/>
  <c r="D1131" i="1"/>
  <c r="C1131" i="1" s="1"/>
  <c r="G1130" i="1"/>
  <c r="D1130" i="1"/>
  <c r="G1129" i="1"/>
  <c r="D1129" i="1"/>
  <c r="G1128" i="1"/>
  <c r="D1128" i="1"/>
  <c r="G1127" i="1"/>
  <c r="D1127" i="1"/>
  <c r="G1126" i="1"/>
  <c r="D1126" i="1"/>
  <c r="G1125" i="1"/>
  <c r="D1125" i="1"/>
  <c r="D1124" i="1"/>
  <c r="M1124" i="1" s="1"/>
  <c r="G1123" i="1"/>
  <c r="D1123" i="1"/>
  <c r="M1123" i="1" s="1"/>
  <c r="G1122" i="1"/>
  <c r="D1122" i="1"/>
  <c r="G1121" i="1"/>
  <c r="D1121" i="1"/>
  <c r="M1121" i="1" s="1"/>
  <c r="G1120" i="1"/>
  <c r="D1120" i="1"/>
  <c r="G1119" i="1"/>
  <c r="D1119" i="1"/>
  <c r="M1119" i="1" s="1"/>
  <c r="G1118" i="1"/>
  <c r="D1118" i="1"/>
  <c r="G1117" i="1"/>
  <c r="D1117" i="1"/>
  <c r="G1116" i="1"/>
  <c r="D1116" i="1"/>
  <c r="M1116" i="1" s="1"/>
  <c r="G1115" i="1"/>
  <c r="D1115" i="1"/>
  <c r="M1115" i="1" s="1"/>
  <c r="G1114" i="1"/>
  <c r="D1114" i="1"/>
  <c r="D1113" i="1"/>
  <c r="C1113" i="1" s="1"/>
  <c r="G1112" i="1"/>
  <c r="D1112" i="1"/>
  <c r="C1112" i="1" s="1"/>
  <c r="G1111" i="1"/>
  <c r="D1111" i="1"/>
  <c r="G1110" i="1"/>
  <c r="D1110" i="1"/>
  <c r="G1109" i="1"/>
  <c r="D1109" i="1"/>
  <c r="C1109" i="1" s="1"/>
  <c r="G1108" i="1"/>
  <c r="D1108" i="1"/>
  <c r="C1108" i="1" s="1"/>
  <c r="G1107" i="1"/>
  <c r="D1107" i="1"/>
  <c r="G1106" i="1"/>
  <c r="D1106" i="1"/>
  <c r="G1105" i="1"/>
  <c r="D1105" i="1"/>
  <c r="C1105" i="1" s="1"/>
  <c r="G1104" i="1"/>
  <c r="D1104" i="1"/>
  <c r="C1104" i="1" s="1"/>
  <c r="D1103" i="1"/>
  <c r="L1101" i="1"/>
  <c r="G1100" i="1"/>
  <c r="D1100" i="1"/>
  <c r="M1100" i="1" s="1"/>
  <c r="G1099" i="1"/>
  <c r="D1099" i="1"/>
  <c r="G1098" i="1"/>
  <c r="D1098" i="1"/>
  <c r="G1097" i="1"/>
  <c r="D1097" i="1"/>
  <c r="D1096" i="1"/>
  <c r="G1095" i="1"/>
  <c r="D1095" i="1"/>
  <c r="G1094" i="1"/>
  <c r="D1094" i="1"/>
  <c r="G1093" i="1"/>
  <c r="D1093" i="1"/>
  <c r="M1093" i="1" s="1"/>
  <c r="G1092" i="1"/>
  <c r="D1092" i="1"/>
  <c r="G1091" i="1"/>
  <c r="D1091" i="1"/>
  <c r="D1090" i="1"/>
  <c r="G1089" i="1"/>
  <c r="D1089" i="1"/>
  <c r="G1088" i="1"/>
  <c r="D1088" i="1"/>
  <c r="G1087" i="1"/>
  <c r="D1087" i="1"/>
  <c r="G1086" i="1"/>
  <c r="D1086" i="1"/>
  <c r="G1085" i="1"/>
  <c r="D1085" i="1"/>
  <c r="M1085" i="1" s="1"/>
  <c r="G1084" i="1"/>
  <c r="D1084" i="1"/>
  <c r="G1083" i="1"/>
  <c r="D1083" i="1"/>
  <c r="M1083" i="1" s="1"/>
  <c r="G1082" i="1"/>
  <c r="D1082" i="1"/>
  <c r="D1081" i="1"/>
  <c r="M1081" i="1" s="1"/>
  <c r="G1080" i="1"/>
  <c r="D1080" i="1"/>
  <c r="G1079" i="1"/>
  <c r="D1079" i="1"/>
  <c r="G1078" i="1"/>
  <c r="D1078" i="1"/>
  <c r="G1077" i="1"/>
  <c r="D1077" i="1"/>
  <c r="G1076" i="1"/>
  <c r="D1076" i="1"/>
  <c r="M1076" i="1" s="1"/>
  <c r="G1075" i="1"/>
  <c r="D1075" i="1"/>
  <c r="G1074" i="1"/>
  <c r="D1074" i="1"/>
  <c r="G1073" i="1"/>
  <c r="D1073" i="1"/>
  <c r="M1073" i="1" s="1"/>
  <c r="G1072" i="1"/>
  <c r="D1072" i="1"/>
  <c r="M1072" i="1" s="1"/>
  <c r="G1071" i="1"/>
  <c r="D1071" i="1"/>
  <c r="G1070" i="1"/>
  <c r="D1070" i="1"/>
  <c r="G1069" i="1"/>
  <c r="D1069" i="1"/>
  <c r="G1068" i="1"/>
  <c r="D1068" i="1"/>
  <c r="G1067" i="1"/>
  <c r="D1067" i="1"/>
  <c r="M1067" i="1" s="1"/>
  <c r="G1066" i="1"/>
  <c r="D1066" i="1"/>
  <c r="G1065" i="1"/>
  <c r="D1065" i="1"/>
  <c r="M1065" i="1" s="1"/>
  <c r="D1064" i="1"/>
  <c r="G1063" i="1"/>
  <c r="D1063" i="1"/>
  <c r="G1062" i="1"/>
  <c r="D1062" i="1"/>
  <c r="G1061" i="1"/>
  <c r="D1061" i="1"/>
  <c r="G1060" i="1"/>
  <c r="D1060" i="1"/>
  <c r="G1059" i="1"/>
  <c r="D1059" i="1"/>
  <c r="M1059" i="1" s="1"/>
  <c r="G1058" i="1"/>
  <c r="D1058" i="1"/>
  <c r="G1057" i="1"/>
  <c r="D1057" i="1"/>
  <c r="M1057" i="1" s="1"/>
  <c r="G1056" i="1"/>
  <c r="D1056" i="1"/>
  <c r="M1056" i="1" s="1"/>
  <c r="G1055" i="1"/>
  <c r="D1055" i="1"/>
  <c r="G1054" i="1"/>
  <c r="D1054" i="1"/>
  <c r="G1053" i="1"/>
  <c r="D1053" i="1"/>
  <c r="M1053" i="1" s="1"/>
  <c r="G1052" i="1"/>
  <c r="D1052" i="1"/>
  <c r="G1051" i="1"/>
  <c r="D1051" i="1"/>
  <c r="M1051" i="1" s="1"/>
  <c r="G1050" i="1"/>
  <c r="D1050" i="1"/>
  <c r="G1049" i="1"/>
  <c r="D1049" i="1"/>
  <c r="G1048" i="1"/>
  <c r="D1048" i="1"/>
  <c r="G1047" i="1"/>
  <c r="D1047" i="1"/>
  <c r="M1047" i="1" s="1"/>
  <c r="G1046" i="1"/>
  <c r="D1046" i="1"/>
  <c r="G1045" i="1"/>
  <c r="D1045" i="1"/>
  <c r="D1044" i="1"/>
  <c r="G1043" i="1"/>
  <c r="D1043" i="1"/>
  <c r="G1042" i="1"/>
  <c r="D1042" i="1"/>
  <c r="G1041" i="1"/>
  <c r="D1041" i="1"/>
  <c r="M1041" i="1" s="1"/>
  <c r="G1040" i="1"/>
  <c r="D1040" i="1"/>
  <c r="G1039" i="1"/>
  <c r="D1039" i="1"/>
  <c r="M1039" i="1" s="1"/>
  <c r="D1038" i="1"/>
  <c r="G1037" i="1"/>
  <c r="D1037" i="1"/>
  <c r="G1036" i="1"/>
  <c r="D1036" i="1"/>
  <c r="G1035" i="1"/>
  <c r="D1035" i="1"/>
  <c r="M1035" i="1" s="1"/>
  <c r="G1034" i="1"/>
  <c r="D1034" i="1"/>
  <c r="G1033" i="1"/>
  <c r="D1033" i="1"/>
  <c r="M1033" i="1" s="1"/>
  <c r="D1032" i="1"/>
  <c r="G1031" i="1"/>
  <c r="D1031" i="1"/>
  <c r="G1030" i="1"/>
  <c r="D1030" i="1"/>
  <c r="C1030" i="1" s="1"/>
  <c r="D1029" i="1"/>
  <c r="G1028" i="1"/>
  <c r="D1028" i="1"/>
  <c r="G1027" i="1"/>
  <c r="D1027" i="1"/>
  <c r="G1026" i="1"/>
  <c r="D1026" i="1"/>
  <c r="G1025" i="1"/>
  <c r="D1025" i="1"/>
  <c r="G1024" i="1"/>
  <c r="D1024" i="1"/>
  <c r="G1023" i="1"/>
  <c r="D1023" i="1"/>
  <c r="G1022" i="1"/>
  <c r="D1022" i="1"/>
  <c r="G1021" i="1"/>
  <c r="D1021" i="1"/>
  <c r="G1020" i="1"/>
  <c r="D1020" i="1"/>
  <c r="D1019" i="1"/>
  <c r="M1019" i="1" s="1"/>
  <c r="G1018" i="1"/>
  <c r="D1018" i="1"/>
  <c r="G1017" i="1"/>
  <c r="D1017" i="1"/>
  <c r="M1017" i="1" s="1"/>
  <c r="D1016" i="1"/>
  <c r="C1016" i="1" s="1"/>
  <c r="G1015" i="1"/>
  <c r="D1015" i="1"/>
  <c r="G1014" i="1"/>
  <c r="D1014" i="1"/>
  <c r="G1013" i="1"/>
  <c r="D1013" i="1"/>
  <c r="G1012" i="1"/>
  <c r="D1012" i="1"/>
  <c r="G1011" i="1"/>
  <c r="D1011" i="1"/>
  <c r="G1010" i="1"/>
  <c r="D1010" i="1"/>
  <c r="G1009" i="1"/>
  <c r="D1009" i="1"/>
  <c r="G1008" i="1"/>
  <c r="D1008" i="1"/>
  <c r="G1007" i="1"/>
  <c r="D1007" i="1"/>
  <c r="G1006" i="1"/>
  <c r="D1006" i="1"/>
  <c r="G1005" i="1"/>
  <c r="D1005" i="1"/>
  <c r="G1004" i="1"/>
  <c r="D1004" i="1"/>
  <c r="G1003" i="1"/>
  <c r="D1003" i="1"/>
  <c r="G1002" i="1"/>
  <c r="D1002" i="1"/>
  <c r="G1001" i="1"/>
  <c r="D1001" i="1"/>
  <c r="G1000" i="1"/>
  <c r="D1000" i="1"/>
  <c r="D999" i="1"/>
  <c r="G998" i="1"/>
  <c r="D998" i="1"/>
  <c r="G997" i="1"/>
  <c r="D997" i="1"/>
  <c r="G996" i="1"/>
  <c r="D996" i="1"/>
  <c r="C996" i="1" s="1"/>
  <c r="G995" i="1"/>
  <c r="D995" i="1"/>
  <c r="C995" i="1" s="1"/>
  <c r="D994" i="1"/>
  <c r="G993" i="1"/>
  <c r="D993" i="1"/>
  <c r="G992" i="1"/>
  <c r="D992" i="1"/>
  <c r="G991" i="1"/>
  <c r="D991" i="1"/>
  <c r="G990" i="1"/>
  <c r="D990" i="1"/>
  <c r="G989" i="1"/>
  <c r="D989" i="1"/>
  <c r="G988" i="1"/>
  <c r="D988" i="1"/>
  <c r="G987" i="1"/>
  <c r="D987" i="1"/>
  <c r="G986" i="1"/>
  <c r="D986" i="1"/>
  <c r="G985" i="1"/>
  <c r="D985" i="1"/>
  <c r="G984" i="1"/>
  <c r="D984" i="1"/>
  <c r="G983" i="1"/>
  <c r="D983" i="1"/>
  <c r="G982" i="1"/>
  <c r="D982" i="1"/>
  <c r="G981" i="1"/>
  <c r="D981" i="1"/>
  <c r="G980" i="1"/>
  <c r="D980" i="1"/>
  <c r="G979" i="1"/>
  <c r="D979" i="1"/>
  <c r="D978" i="1"/>
  <c r="M978" i="1" s="1"/>
  <c r="G977" i="1"/>
  <c r="D977" i="1"/>
  <c r="G976" i="1"/>
  <c r="D976" i="1"/>
  <c r="M976" i="1" s="1"/>
  <c r="G975" i="1"/>
  <c r="D975" i="1"/>
  <c r="M975" i="1" s="1"/>
  <c r="G974" i="1"/>
  <c r="D974" i="1"/>
  <c r="M974" i="1" s="1"/>
  <c r="G973" i="1"/>
  <c r="D973" i="1"/>
  <c r="G972" i="1"/>
  <c r="D972" i="1"/>
  <c r="M972" i="1" s="1"/>
  <c r="D971" i="1"/>
  <c r="C971" i="1" s="1"/>
  <c r="G970" i="1"/>
  <c r="D970" i="1"/>
  <c r="C970" i="1" s="1"/>
  <c r="D969" i="1"/>
  <c r="C969" i="1" s="1"/>
  <c r="G968" i="1"/>
  <c r="D968" i="1"/>
  <c r="G967" i="1"/>
  <c r="D967" i="1"/>
  <c r="G966" i="1"/>
  <c r="D966" i="1"/>
  <c r="G965" i="1"/>
  <c r="D965" i="1"/>
  <c r="G964" i="1"/>
  <c r="D964" i="1"/>
  <c r="G963" i="1"/>
  <c r="D963" i="1"/>
  <c r="G962" i="1"/>
  <c r="D962" i="1"/>
  <c r="G961" i="1"/>
  <c r="D961" i="1"/>
  <c r="G960" i="1"/>
  <c r="D960" i="1"/>
  <c r="G959" i="1"/>
  <c r="D959" i="1"/>
  <c r="G958" i="1"/>
  <c r="D958" i="1"/>
  <c r="G957" i="1"/>
  <c r="D957" i="1"/>
  <c r="D956" i="1"/>
  <c r="L954" i="1"/>
  <c r="G953" i="1"/>
  <c r="D953" i="1"/>
  <c r="M953" i="1" s="1"/>
  <c r="G952" i="1"/>
  <c r="D952" i="1"/>
  <c r="G951" i="1"/>
  <c r="D951" i="1"/>
  <c r="G950" i="1"/>
  <c r="D950" i="1"/>
  <c r="G949" i="1"/>
  <c r="D949" i="1"/>
  <c r="M949" i="1" s="1"/>
  <c r="G948" i="1"/>
  <c r="D948" i="1"/>
  <c r="G947" i="1"/>
  <c r="D947" i="1"/>
  <c r="M947" i="1" s="1"/>
  <c r="G946" i="1"/>
  <c r="D946" i="1"/>
  <c r="G945" i="1"/>
  <c r="D945" i="1"/>
  <c r="M945" i="1" s="1"/>
  <c r="G944" i="1"/>
  <c r="D944" i="1"/>
  <c r="G943" i="1"/>
  <c r="D943" i="1"/>
  <c r="G942" i="1"/>
  <c r="D942" i="1"/>
  <c r="D941" i="1"/>
  <c r="M941" i="1" s="1"/>
  <c r="G940" i="1"/>
  <c r="D940" i="1"/>
  <c r="G939" i="1"/>
  <c r="D939" i="1"/>
  <c r="M939" i="1" s="1"/>
  <c r="G938" i="1"/>
  <c r="D938" i="1"/>
  <c r="G937" i="1"/>
  <c r="D937" i="1"/>
  <c r="M937" i="1" s="1"/>
  <c r="G936" i="1"/>
  <c r="D936" i="1"/>
  <c r="G935" i="1"/>
  <c r="D935" i="1"/>
  <c r="G934" i="1"/>
  <c r="D934" i="1"/>
  <c r="M934" i="1" s="1"/>
  <c r="G933" i="1"/>
  <c r="D933" i="1"/>
  <c r="M933" i="1" s="1"/>
  <c r="G932" i="1"/>
  <c r="D932" i="1"/>
  <c r="G931" i="1"/>
  <c r="D931" i="1"/>
  <c r="G930" i="1"/>
  <c r="D930" i="1"/>
  <c r="D929" i="1"/>
  <c r="M929" i="1" s="1"/>
  <c r="G928" i="1"/>
  <c r="D928" i="1"/>
  <c r="G927" i="1"/>
  <c r="D927" i="1"/>
  <c r="G926" i="1"/>
  <c r="D926" i="1"/>
  <c r="G925" i="1"/>
  <c r="D925" i="1"/>
  <c r="M925" i="1" s="1"/>
  <c r="G924" i="1"/>
  <c r="D924" i="1"/>
  <c r="G923" i="1"/>
  <c r="D923" i="1"/>
  <c r="G922" i="1"/>
  <c r="D922" i="1"/>
  <c r="M922" i="1" s="1"/>
  <c r="D921" i="1"/>
  <c r="M921" i="1" s="1"/>
  <c r="G920" i="1"/>
  <c r="D920" i="1"/>
  <c r="G919" i="1"/>
  <c r="D919" i="1"/>
  <c r="G918" i="1"/>
  <c r="D918" i="1"/>
  <c r="M918" i="1" s="1"/>
  <c r="G917" i="1"/>
  <c r="D917" i="1"/>
  <c r="M917" i="1" s="1"/>
  <c r="G916" i="1"/>
  <c r="D916" i="1"/>
  <c r="G915" i="1"/>
  <c r="D915" i="1"/>
  <c r="G914" i="1"/>
  <c r="D914" i="1"/>
  <c r="D913" i="1"/>
  <c r="M913" i="1" s="1"/>
  <c r="G912" i="1"/>
  <c r="D912" i="1"/>
  <c r="G911" i="1"/>
  <c r="D911" i="1"/>
  <c r="G910" i="1"/>
  <c r="D910" i="1"/>
  <c r="G909" i="1"/>
  <c r="D909" i="1"/>
  <c r="M909" i="1" s="1"/>
  <c r="G908" i="1"/>
  <c r="D908" i="1"/>
  <c r="G907" i="1"/>
  <c r="D907" i="1"/>
  <c r="G906" i="1"/>
  <c r="D906" i="1"/>
  <c r="M906" i="1" s="1"/>
  <c r="G905" i="1"/>
  <c r="D905" i="1"/>
  <c r="M905" i="1" s="1"/>
  <c r="G904" i="1"/>
  <c r="D904" i="1"/>
  <c r="G903" i="1"/>
  <c r="D903" i="1"/>
  <c r="G902" i="1"/>
  <c r="D902" i="1"/>
  <c r="G901" i="1"/>
  <c r="D901" i="1"/>
  <c r="M901" i="1" s="1"/>
  <c r="G900" i="1"/>
  <c r="D900" i="1"/>
  <c r="G899" i="1"/>
  <c r="D899" i="1"/>
  <c r="D898" i="1"/>
  <c r="G897" i="1"/>
  <c r="D897" i="1"/>
  <c r="M897" i="1" s="1"/>
  <c r="G896" i="1"/>
  <c r="D896" i="1"/>
  <c r="G895" i="1"/>
  <c r="D895" i="1"/>
  <c r="M895" i="1" s="1"/>
  <c r="G894" i="1"/>
  <c r="D894" i="1"/>
  <c r="G893" i="1"/>
  <c r="D893" i="1"/>
  <c r="M893" i="1" s="1"/>
  <c r="G892" i="1"/>
  <c r="D892" i="1"/>
  <c r="G891" i="1"/>
  <c r="D891" i="1"/>
  <c r="M891" i="1" s="1"/>
  <c r="G890" i="1"/>
  <c r="D890" i="1"/>
  <c r="M890" i="1" s="1"/>
  <c r="G889" i="1"/>
  <c r="D889" i="1"/>
  <c r="M889" i="1" s="1"/>
  <c r="G888" i="1"/>
  <c r="D888" i="1"/>
  <c r="G887" i="1"/>
  <c r="D887" i="1"/>
  <c r="M887" i="1" s="1"/>
  <c r="G886" i="1"/>
  <c r="D886" i="1"/>
  <c r="G885" i="1"/>
  <c r="D885" i="1"/>
  <c r="M885" i="1" s="1"/>
  <c r="G884" i="1"/>
  <c r="D884" i="1"/>
  <c r="D883" i="1"/>
  <c r="G882" i="1"/>
  <c r="D882" i="1"/>
  <c r="G881" i="1"/>
  <c r="D881" i="1"/>
  <c r="M881" i="1" s="1"/>
  <c r="G880" i="1"/>
  <c r="D880" i="1"/>
  <c r="G879" i="1"/>
  <c r="D879" i="1"/>
  <c r="M879" i="1" s="1"/>
  <c r="G878" i="1"/>
  <c r="D878" i="1"/>
  <c r="G877" i="1"/>
  <c r="D877" i="1"/>
  <c r="M877" i="1" s="1"/>
  <c r="G876" i="1"/>
  <c r="D876" i="1"/>
  <c r="G875" i="1"/>
  <c r="D875" i="1"/>
  <c r="G874" i="1"/>
  <c r="D874" i="1"/>
  <c r="M874" i="1" s="1"/>
  <c r="G873" i="1"/>
  <c r="D873" i="1"/>
  <c r="M873" i="1" s="1"/>
  <c r="G872" i="1"/>
  <c r="D872" i="1"/>
  <c r="G871" i="1"/>
  <c r="D871" i="1"/>
  <c r="G870" i="1"/>
  <c r="D870" i="1"/>
  <c r="M870" i="1" s="1"/>
  <c r="D869" i="1"/>
  <c r="M869" i="1" s="1"/>
  <c r="G868" i="1"/>
  <c r="D868" i="1"/>
  <c r="G867" i="1"/>
  <c r="D867" i="1"/>
  <c r="G866" i="1"/>
  <c r="D866" i="1"/>
  <c r="M866" i="1" s="1"/>
  <c r="G865" i="1"/>
  <c r="D865" i="1"/>
  <c r="M865" i="1" s="1"/>
  <c r="G864" i="1"/>
  <c r="D864" i="1"/>
  <c r="G863" i="1"/>
  <c r="D863" i="1"/>
  <c r="D862" i="1"/>
  <c r="M862" i="1" s="1"/>
  <c r="G861" i="1"/>
  <c r="D861" i="1"/>
  <c r="M861" i="1" s="1"/>
  <c r="G860" i="1"/>
  <c r="D860" i="1"/>
  <c r="G859" i="1"/>
  <c r="D859" i="1"/>
  <c r="M859" i="1" s="1"/>
  <c r="G858" i="1"/>
  <c r="D858" i="1"/>
  <c r="G857" i="1"/>
  <c r="D857" i="1"/>
  <c r="M857" i="1" s="1"/>
  <c r="G856" i="1"/>
  <c r="D856" i="1"/>
  <c r="G855" i="1"/>
  <c r="D855" i="1"/>
  <c r="M855" i="1" s="1"/>
  <c r="G854" i="1"/>
  <c r="D854" i="1"/>
  <c r="G853" i="1"/>
  <c r="D853" i="1"/>
  <c r="M853" i="1" s="1"/>
  <c r="G852" i="1"/>
  <c r="D852" i="1"/>
  <c r="G851" i="1"/>
  <c r="D851" i="1"/>
  <c r="M851" i="1" s="1"/>
  <c r="G850" i="1"/>
  <c r="D850" i="1"/>
  <c r="D849" i="1"/>
  <c r="M849" i="1" s="1"/>
  <c r="G848" i="1"/>
  <c r="D848" i="1"/>
  <c r="G847" i="1"/>
  <c r="D847" i="1"/>
  <c r="M847" i="1" s="1"/>
  <c r="G846" i="1"/>
  <c r="D846" i="1"/>
  <c r="G845" i="1"/>
  <c r="D845" i="1"/>
  <c r="M845" i="1" s="1"/>
  <c r="D844" i="1"/>
  <c r="G843" i="1"/>
  <c r="D843" i="1"/>
  <c r="M843" i="1" s="1"/>
  <c r="G842" i="1"/>
  <c r="D842" i="1"/>
  <c r="M842" i="1" s="1"/>
  <c r="G841" i="1"/>
  <c r="D841" i="1"/>
  <c r="M841" i="1" s="1"/>
  <c r="G840" i="1"/>
  <c r="D840" i="1"/>
  <c r="G839" i="1"/>
  <c r="D839" i="1"/>
  <c r="M839" i="1" s="1"/>
  <c r="G838" i="1"/>
  <c r="D838" i="1"/>
  <c r="M838" i="1" s="1"/>
  <c r="G837" i="1"/>
  <c r="D837" i="1"/>
  <c r="M837" i="1" s="1"/>
  <c r="G836" i="1"/>
  <c r="D836" i="1"/>
  <c r="G835" i="1"/>
  <c r="D835" i="1"/>
  <c r="M835" i="1" s="1"/>
  <c r="G834" i="1"/>
  <c r="D834" i="1"/>
  <c r="G833" i="1"/>
  <c r="D833" i="1"/>
  <c r="M833" i="1" s="1"/>
  <c r="D832" i="1"/>
  <c r="G831" i="1"/>
  <c r="D831" i="1"/>
  <c r="M831" i="1" s="1"/>
  <c r="G830" i="1"/>
  <c r="D830" i="1"/>
  <c r="G829" i="1"/>
  <c r="D829" i="1"/>
  <c r="M829" i="1" s="1"/>
  <c r="D828" i="1"/>
  <c r="G827" i="1"/>
  <c r="D827" i="1"/>
  <c r="M827" i="1" s="1"/>
  <c r="G826" i="1"/>
  <c r="D826" i="1"/>
  <c r="G825" i="1"/>
  <c r="D825" i="1"/>
  <c r="M825" i="1" s="1"/>
  <c r="G824" i="1"/>
  <c r="D824" i="1"/>
  <c r="G823" i="1"/>
  <c r="D823" i="1"/>
  <c r="M823" i="1" s="1"/>
  <c r="G822" i="1"/>
  <c r="D822" i="1"/>
  <c r="M822" i="1" s="1"/>
  <c r="G821" i="1"/>
  <c r="D821" i="1"/>
  <c r="M821" i="1" s="1"/>
  <c r="G820" i="1"/>
  <c r="D820" i="1"/>
  <c r="G819" i="1"/>
  <c r="D819" i="1"/>
  <c r="G818" i="1"/>
  <c r="D818" i="1"/>
  <c r="G817" i="1"/>
  <c r="D817" i="1"/>
  <c r="M817" i="1" s="1"/>
  <c r="G816" i="1"/>
  <c r="D816" i="1"/>
  <c r="G815" i="1"/>
  <c r="D815" i="1"/>
  <c r="M815" i="1" s="1"/>
  <c r="G814" i="1"/>
  <c r="D814" i="1"/>
  <c r="M814" i="1" s="1"/>
  <c r="G813" i="1"/>
  <c r="D813" i="1"/>
  <c r="M813" i="1" s="1"/>
  <c r="G812" i="1"/>
  <c r="D812" i="1"/>
  <c r="D811" i="1"/>
  <c r="G810" i="1"/>
  <c r="D810" i="1"/>
  <c r="M810" i="1" s="1"/>
  <c r="G809" i="1"/>
  <c r="D809" i="1"/>
  <c r="M809" i="1" s="1"/>
  <c r="G808" i="1"/>
  <c r="D808" i="1"/>
  <c r="G807" i="1"/>
  <c r="D807" i="1"/>
  <c r="G806" i="1"/>
  <c r="D806" i="1"/>
  <c r="G805" i="1"/>
  <c r="D805" i="1"/>
  <c r="M805" i="1" s="1"/>
  <c r="G804" i="1"/>
  <c r="D804" i="1"/>
  <c r="G803" i="1"/>
  <c r="D803" i="1"/>
  <c r="M803" i="1" s="1"/>
  <c r="G802" i="1"/>
  <c r="D802" i="1"/>
  <c r="M802" i="1" s="1"/>
  <c r="G801" i="1"/>
  <c r="D801" i="1"/>
  <c r="M801" i="1" s="1"/>
  <c r="G800" i="1"/>
  <c r="D800" i="1"/>
  <c r="D799" i="1"/>
  <c r="M799" i="1" s="1"/>
  <c r="G798" i="1"/>
  <c r="D798" i="1"/>
  <c r="M798" i="1" s="1"/>
  <c r="G797" i="1"/>
  <c r="D797" i="1"/>
  <c r="M797" i="1" s="1"/>
  <c r="G796" i="1"/>
  <c r="D796" i="1"/>
  <c r="G795" i="1"/>
  <c r="D795" i="1"/>
  <c r="M795" i="1" s="1"/>
  <c r="G794" i="1"/>
  <c r="D794" i="1"/>
  <c r="M794" i="1" s="1"/>
  <c r="G793" i="1"/>
  <c r="D793" i="1"/>
  <c r="M793" i="1" s="1"/>
  <c r="G792" i="1"/>
  <c r="D792" i="1"/>
  <c r="G791" i="1"/>
  <c r="D791" i="1"/>
  <c r="M791" i="1" s="1"/>
  <c r="G790" i="1"/>
  <c r="D790" i="1"/>
  <c r="M790" i="1" s="1"/>
  <c r="G789" i="1"/>
  <c r="D789" i="1"/>
  <c r="M789" i="1" s="1"/>
  <c r="G788" i="1"/>
  <c r="D788" i="1"/>
  <c r="G787" i="1"/>
  <c r="D787" i="1"/>
  <c r="M787" i="1" s="1"/>
  <c r="G786" i="1"/>
  <c r="D786" i="1"/>
  <c r="G785" i="1"/>
  <c r="D785" i="1"/>
  <c r="M785" i="1" s="1"/>
  <c r="D784" i="1"/>
  <c r="M784" i="1" s="1"/>
  <c r="G783" i="1"/>
  <c r="D783" i="1"/>
  <c r="G782" i="1"/>
  <c r="D782" i="1"/>
  <c r="M782" i="1" s="1"/>
  <c r="G781" i="1"/>
  <c r="D781" i="1"/>
  <c r="M781" i="1" s="1"/>
  <c r="G780" i="1"/>
  <c r="D780" i="1"/>
  <c r="M780" i="1" s="1"/>
  <c r="G779" i="1"/>
  <c r="D779" i="1"/>
  <c r="G778" i="1"/>
  <c r="D778" i="1"/>
  <c r="M778" i="1" s="1"/>
  <c r="G777" i="1"/>
  <c r="D777" i="1"/>
  <c r="G776" i="1"/>
  <c r="D776" i="1"/>
  <c r="M776" i="1" s="1"/>
  <c r="D775" i="1"/>
  <c r="M775" i="1" s="1"/>
  <c r="G774" i="1"/>
  <c r="D774" i="1"/>
  <c r="G773" i="1"/>
  <c r="D773" i="1"/>
  <c r="M773" i="1" s="1"/>
  <c r="G772" i="1"/>
  <c r="D772" i="1"/>
  <c r="G771" i="1"/>
  <c r="D771" i="1"/>
  <c r="G770" i="1"/>
  <c r="D770" i="1"/>
  <c r="G769" i="1"/>
  <c r="D769" i="1"/>
  <c r="C769" i="1" s="1"/>
  <c r="D768" i="1"/>
  <c r="G767" i="1"/>
  <c r="D767" i="1"/>
  <c r="C767" i="1" s="1"/>
  <c r="G766" i="1"/>
  <c r="D766" i="1"/>
  <c r="G765" i="1"/>
  <c r="D765" i="1"/>
  <c r="G764" i="1"/>
  <c r="D764" i="1"/>
  <c r="G763" i="1"/>
  <c r="D763" i="1"/>
  <c r="G762" i="1"/>
  <c r="D762" i="1"/>
  <c r="G761" i="1"/>
  <c r="D761" i="1"/>
  <c r="G760" i="1"/>
  <c r="D760" i="1"/>
  <c r="G759" i="1"/>
  <c r="D759" i="1"/>
  <c r="G758" i="1"/>
  <c r="D758" i="1"/>
  <c r="D757" i="1"/>
  <c r="C757" i="1" s="1"/>
  <c r="G756" i="1"/>
  <c r="D756" i="1"/>
  <c r="G755" i="1"/>
  <c r="D755" i="1"/>
  <c r="G754" i="1"/>
  <c r="D754" i="1"/>
  <c r="D753" i="1"/>
  <c r="M753" i="1" s="1"/>
  <c r="G752" i="1"/>
  <c r="D752" i="1"/>
  <c r="G751" i="1"/>
  <c r="D751" i="1"/>
  <c r="G750" i="1"/>
  <c r="D750" i="1"/>
  <c r="M750" i="1" s="1"/>
  <c r="G749" i="1"/>
  <c r="D749" i="1"/>
  <c r="M749" i="1" s="1"/>
  <c r="G748" i="1"/>
  <c r="D748" i="1"/>
  <c r="M748" i="1" s="1"/>
  <c r="D747" i="1"/>
  <c r="M747" i="1" s="1"/>
  <c r="G746" i="1"/>
  <c r="D746" i="1"/>
  <c r="M746" i="1" s="1"/>
  <c r="G745" i="1"/>
  <c r="D745" i="1"/>
  <c r="M745" i="1" s="1"/>
  <c r="G744" i="1"/>
  <c r="D744" i="1"/>
  <c r="M744" i="1" s="1"/>
  <c r="D743" i="1"/>
  <c r="C743" i="1" s="1"/>
  <c r="G742" i="1"/>
  <c r="D742" i="1"/>
  <c r="G741" i="1"/>
  <c r="D741" i="1"/>
  <c r="G740" i="1"/>
  <c r="D740" i="1"/>
  <c r="C740" i="1" s="1"/>
  <c r="G739" i="1"/>
  <c r="D739" i="1"/>
  <c r="G738" i="1"/>
  <c r="D738" i="1"/>
  <c r="G737" i="1"/>
  <c r="D737" i="1"/>
  <c r="G736" i="1"/>
  <c r="D736" i="1"/>
  <c r="G735" i="1"/>
  <c r="D735" i="1"/>
  <c r="G734" i="1"/>
  <c r="D734" i="1"/>
  <c r="G733" i="1"/>
  <c r="D733" i="1"/>
  <c r="G732" i="1"/>
  <c r="D732" i="1"/>
  <c r="G731" i="1"/>
  <c r="D731" i="1"/>
  <c r="G730" i="1"/>
  <c r="D730" i="1"/>
  <c r="G729" i="1"/>
  <c r="D729" i="1"/>
  <c r="G728" i="1"/>
  <c r="D728" i="1"/>
  <c r="D727" i="1"/>
  <c r="C727" i="1" s="1"/>
  <c r="G726" i="1"/>
  <c r="D726" i="1"/>
  <c r="G725" i="1"/>
  <c r="D725" i="1"/>
  <c r="G724" i="1"/>
  <c r="D724" i="1"/>
  <c r="G723" i="1"/>
  <c r="D723" i="1"/>
  <c r="G722" i="1"/>
  <c r="D722" i="1"/>
  <c r="G721" i="1"/>
  <c r="D721" i="1"/>
  <c r="D720" i="1"/>
  <c r="M720" i="1" s="1"/>
  <c r="G719" i="1"/>
  <c r="D719" i="1"/>
  <c r="M719" i="1" s="1"/>
  <c r="G718" i="1"/>
  <c r="D718" i="1"/>
  <c r="G717" i="1"/>
  <c r="D717" i="1"/>
  <c r="M717" i="1" s="1"/>
  <c r="G716" i="1"/>
  <c r="D716" i="1"/>
  <c r="M716" i="1" s="1"/>
  <c r="G715" i="1"/>
  <c r="D715" i="1"/>
  <c r="M715" i="1" s="1"/>
  <c r="D714" i="1"/>
  <c r="C714" i="1" s="1"/>
  <c r="G713" i="1"/>
  <c r="D713" i="1"/>
  <c r="C713" i="1" s="1"/>
  <c r="G712" i="1"/>
  <c r="D712" i="1"/>
  <c r="C712" i="1" s="1"/>
  <c r="G711" i="1"/>
  <c r="D711" i="1"/>
  <c r="C711" i="1" s="1"/>
  <c r="G710" i="1"/>
  <c r="D710" i="1"/>
  <c r="C710" i="1" s="1"/>
  <c r="G709" i="1"/>
  <c r="D709" i="1"/>
  <c r="C709" i="1" s="1"/>
  <c r="G708" i="1"/>
  <c r="D708" i="1"/>
  <c r="C708" i="1" s="1"/>
  <c r="G707" i="1"/>
  <c r="D707" i="1"/>
  <c r="C707" i="1" s="1"/>
  <c r="G706" i="1"/>
  <c r="D706" i="1"/>
  <c r="C706" i="1" s="1"/>
  <c r="D705" i="1"/>
  <c r="C705" i="1" s="1"/>
  <c r="G704" i="1"/>
  <c r="D704" i="1"/>
  <c r="G703" i="1"/>
  <c r="D703" i="1"/>
  <c r="C703" i="1" s="1"/>
  <c r="G702" i="1"/>
  <c r="D702" i="1"/>
  <c r="D701" i="1"/>
  <c r="G700" i="1"/>
  <c r="D700" i="1"/>
  <c r="G699" i="1"/>
  <c r="D699" i="1"/>
  <c r="G698" i="1"/>
  <c r="D698" i="1"/>
  <c r="G697" i="1"/>
  <c r="D697" i="1"/>
  <c r="G696" i="1"/>
  <c r="D696" i="1"/>
  <c r="D695" i="1"/>
  <c r="M695" i="1" s="1"/>
  <c r="G694" i="1"/>
  <c r="D694" i="1"/>
  <c r="G693" i="1"/>
  <c r="D693" i="1"/>
  <c r="G692" i="1"/>
  <c r="D692" i="1"/>
  <c r="M692" i="1" s="1"/>
  <c r="D691" i="1"/>
  <c r="G690" i="1"/>
  <c r="D690" i="1"/>
  <c r="G689" i="1"/>
  <c r="D689" i="1"/>
  <c r="G688" i="1"/>
  <c r="D688" i="1"/>
  <c r="G687" i="1"/>
  <c r="D687" i="1"/>
  <c r="G686" i="1"/>
  <c r="D686" i="1"/>
  <c r="M686" i="1" s="1"/>
  <c r="G685" i="1"/>
  <c r="D685" i="1"/>
  <c r="M685" i="1" s="1"/>
  <c r="G684" i="1"/>
  <c r="D684" i="1"/>
  <c r="M684" i="1" s="1"/>
  <c r="D683" i="1"/>
  <c r="C683" i="1" s="1"/>
  <c r="G682" i="1"/>
  <c r="D682" i="1"/>
  <c r="G681" i="1"/>
  <c r="D681" i="1"/>
  <c r="G680" i="1"/>
  <c r="D680" i="1"/>
  <c r="G679" i="1"/>
  <c r="D679" i="1"/>
  <c r="C679" i="1" s="1"/>
  <c r="G678" i="1"/>
  <c r="D678" i="1"/>
  <c r="G677" i="1"/>
  <c r="D677" i="1"/>
  <c r="G676" i="1"/>
  <c r="D676" i="1"/>
  <c r="C676" i="1" s="1"/>
  <c r="G675" i="1"/>
  <c r="D675" i="1"/>
  <c r="G674" i="1"/>
  <c r="D674" i="1"/>
  <c r="G673" i="1"/>
  <c r="D673" i="1"/>
  <c r="G672" i="1"/>
  <c r="D672" i="1"/>
  <c r="D671" i="1"/>
  <c r="G670" i="1"/>
  <c r="D670" i="1"/>
  <c r="G669" i="1"/>
  <c r="D669" i="1"/>
  <c r="G668" i="1"/>
  <c r="D668" i="1"/>
  <c r="G667" i="1"/>
  <c r="D667" i="1"/>
  <c r="G666" i="1"/>
  <c r="D666" i="1"/>
  <c r="G665" i="1"/>
  <c r="D665" i="1"/>
  <c r="G664" i="1"/>
  <c r="D664" i="1"/>
  <c r="G663" i="1"/>
  <c r="D663" i="1"/>
  <c r="G662" i="1"/>
  <c r="D662" i="1"/>
  <c r="D661" i="1"/>
  <c r="M661" i="1" s="1"/>
  <c r="G660" i="1"/>
  <c r="D660" i="1"/>
  <c r="M660" i="1" s="1"/>
  <c r="G659" i="1"/>
  <c r="D659" i="1"/>
  <c r="M659" i="1" s="1"/>
  <c r="G658" i="1"/>
  <c r="D658" i="1"/>
  <c r="G657" i="1"/>
  <c r="D657" i="1"/>
  <c r="M657" i="1" s="1"/>
  <c r="G656" i="1"/>
  <c r="D656" i="1"/>
  <c r="M656" i="1" s="1"/>
  <c r="G655" i="1"/>
  <c r="D655" i="1"/>
  <c r="M655" i="1" s="1"/>
  <c r="G654" i="1"/>
  <c r="D654" i="1"/>
  <c r="G653" i="1"/>
  <c r="D653" i="1"/>
  <c r="M653" i="1" s="1"/>
  <c r="G652" i="1"/>
  <c r="D652" i="1"/>
  <c r="M652" i="1" s="1"/>
  <c r="D651" i="1"/>
  <c r="M651" i="1" s="1"/>
  <c r="G650" i="1"/>
  <c r="D650" i="1"/>
  <c r="M650" i="1" s="1"/>
  <c r="G649" i="1"/>
  <c r="D649" i="1"/>
  <c r="G648" i="1"/>
  <c r="D648" i="1"/>
  <c r="M648" i="1" s="1"/>
  <c r="G647" i="1"/>
  <c r="D647" i="1"/>
  <c r="M647" i="1" s="1"/>
  <c r="G646" i="1"/>
  <c r="D646" i="1"/>
  <c r="M646" i="1" s="1"/>
  <c r="G645" i="1"/>
  <c r="D645" i="1"/>
  <c r="M645" i="1" s="1"/>
  <c r="G644" i="1"/>
  <c r="D644" i="1"/>
  <c r="M644" i="1" s="1"/>
  <c r="G643" i="1"/>
  <c r="D643" i="1"/>
  <c r="M643" i="1" s="1"/>
  <c r="D642" i="1"/>
  <c r="C642" i="1" s="1"/>
  <c r="L640" i="1"/>
  <c r="G639" i="1"/>
  <c r="D639" i="1"/>
  <c r="G638" i="1"/>
  <c r="D638" i="1"/>
  <c r="G637" i="1"/>
  <c r="D637" i="1"/>
  <c r="G636" i="1"/>
  <c r="D636" i="1"/>
  <c r="G635" i="1"/>
  <c r="D635" i="1"/>
  <c r="G634" i="1"/>
  <c r="D634" i="1"/>
  <c r="G633" i="1"/>
  <c r="D633" i="1"/>
  <c r="G632" i="1"/>
  <c r="D632" i="1"/>
  <c r="G631" i="1"/>
  <c r="D631" i="1"/>
  <c r="G630" i="1"/>
  <c r="D630" i="1"/>
  <c r="G629" i="1"/>
  <c r="D629" i="1"/>
  <c r="D628" i="1"/>
  <c r="G627" i="1"/>
  <c r="D627" i="1"/>
  <c r="G626" i="1"/>
  <c r="D626" i="1"/>
  <c r="C626" i="1" s="1"/>
  <c r="G625" i="1"/>
  <c r="D625" i="1"/>
  <c r="G624" i="1"/>
  <c r="D624" i="1"/>
  <c r="G623" i="1"/>
  <c r="D623" i="1"/>
  <c r="G622" i="1"/>
  <c r="D622" i="1"/>
  <c r="G621" i="1"/>
  <c r="D621" i="1"/>
  <c r="D620" i="1"/>
  <c r="L618" i="1"/>
  <c r="G617" i="1"/>
  <c r="D617" i="1"/>
  <c r="G616" i="1"/>
  <c r="D616" i="1"/>
  <c r="G615" i="1"/>
  <c r="D615" i="1"/>
  <c r="C615" i="1" s="1"/>
  <c r="G614" i="1"/>
  <c r="D614" i="1"/>
  <c r="G613" i="1"/>
  <c r="D613" i="1"/>
  <c r="G612" i="1"/>
  <c r="D612" i="1"/>
  <c r="D611" i="1"/>
  <c r="C611" i="1" s="1"/>
  <c r="G610" i="1"/>
  <c r="D610" i="1"/>
  <c r="G609" i="1"/>
  <c r="D609" i="1"/>
  <c r="G608" i="1"/>
  <c r="D608" i="1"/>
  <c r="G607" i="1"/>
  <c r="D607" i="1"/>
  <c r="G606" i="1"/>
  <c r="D606" i="1"/>
  <c r="G605" i="1"/>
  <c r="D605" i="1"/>
  <c r="D604" i="1"/>
  <c r="M604" i="1" s="1"/>
  <c r="G603" i="1"/>
  <c r="D603" i="1"/>
  <c r="G602" i="1"/>
  <c r="D602" i="1"/>
  <c r="M602" i="1" s="1"/>
  <c r="G601" i="1"/>
  <c r="D601" i="1"/>
  <c r="M601" i="1" s="1"/>
  <c r="G600" i="1"/>
  <c r="D600" i="1"/>
  <c r="M600" i="1" s="1"/>
  <c r="G599" i="1"/>
  <c r="D599" i="1"/>
  <c r="G598" i="1"/>
  <c r="D598" i="1"/>
  <c r="G597" i="1"/>
  <c r="D597" i="1"/>
  <c r="M597" i="1" s="1"/>
  <c r="G596" i="1"/>
  <c r="D596" i="1"/>
  <c r="M596" i="1" s="1"/>
  <c r="G595" i="1"/>
  <c r="D595" i="1"/>
  <c r="M595" i="1" s="1"/>
  <c r="G594" i="1"/>
  <c r="D594" i="1"/>
  <c r="M594" i="1" s="1"/>
  <c r="G593" i="1"/>
  <c r="D593" i="1"/>
  <c r="M593" i="1" s="1"/>
  <c r="D592" i="1"/>
  <c r="M592" i="1" s="1"/>
  <c r="G591" i="1"/>
  <c r="D591" i="1"/>
  <c r="M591" i="1" s="1"/>
  <c r="G590" i="1"/>
  <c r="D590" i="1"/>
  <c r="M590" i="1" s="1"/>
  <c r="G589" i="1"/>
  <c r="D589" i="1"/>
  <c r="M589" i="1" s="1"/>
  <c r="G588" i="1"/>
  <c r="D588" i="1"/>
  <c r="M588" i="1" s="1"/>
  <c r="G587" i="1"/>
  <c r="D587" i="1"/>
  <c r="M587" i="1" s="1"/>
  <c r="G586" i="1"/>
  <c r="D586" i="1"/>
  <c r="M586" i="1" s="1"/>
  <c r="G585" i="1"/>
  <c r="D585" i="1"/>
  <c r="M585" i="1" s="1"/>
  <c r="G584" i="1"/>
  <c r="D584" i="1"/>
  <c r="M584" i="1" s="1"/>
  <c r="G583" i="1"/>
  <c r="D583" i="1"/>
  <c r="M583" i="1" s="1"/>
  <c r="G582" i="1"/>
  <c r="D582" i="1"/>
  <c r="M582" i="1" s="1"/>
  <c r="G581" i="1"/>
  <c r="D581" i="1"/>
  <c r="M581" i="1" s="1"/>
  <c r="G580" i="1"/>
  <c r="D580" i="1"/>
  <c r="M580" i="1" s="1"/>
  <c r="G579" i="1"/>
  <c r="D579" i="1"/>
  <c r="M579" i="1" s="1"/>
  <c r="D578" i="1"/>
  <c r="C578" i="1" s="1"/>
  <c r="G577" i="1"/>
  <c r="D577" i="1"/>
  <c r="G576" i="1"/>
  <c r="D576" i="1"/>
  <c r="G575" i="1"/>
  <c r="D575" i="1"/>
  <c r="G574" i="1"/>
  <c r="D574" i="1"/>
  <c r="G573" i="1"/>
  <c r="D573" i="1"/>
  <c r="G572" i="1"/>
  <c r="D572" i="1"/>
  <c r="G571" i="1"/>
  <c r="D571" i="1"/>
  <c r="C571" i="1" s="1"/>
  <c r="G570" i="1"/>
  <c r="D570" i="1"/>
  <c r="G569" i="1"/>
  <c r="D569" i="1"/>
  <c r="G568" i="1"/>
  <c r="D568" i="1"/>
  <c r="G567" i="1"/>
  <c r="D567" i="1"/>
  <c r="G566" i="1"/>
  <c r="D566" i="1"/>
  <c r="G565" i="1"/>
  <c r="D565" i="1"/>
  <c r="G564" i="1"/>
  <c r="D564" i="1"/>
  <c r="G563" i="1"/>
  <c r="D563" i="1"/>
  <c r="G562" i="1"/>
  <c r="D562" i="1"/>
  <c r="C562" i="1" s="1"/>
  <c r="D561" i="1"/>
  <c r="G560" i="1"/>
  <c r="D560" i="1"/>
  <c r="G559" i="1"/>
  <c r="D559" i="1"/>
  <c r="G558" i="1"/>
  <c r="D558" i="1"/>
  <c r="G557" i="1"/>
  <c r="D557" i="1"/>
  <c r="G556" i="1"/>
  <c r="D556" i="1"/>
  <c r="D555" i="1"/>
  <c r="G554" i="1"/>
  <c r="D554" i="1"/>
  <c r="G553" i="1"/>
  <c r="D553" i="1"/>
  <c r="G552" i="1"/>
  <c r="D552" i="1"/>
  <c r="G551" i="1"/>
  <c r="D551" i="1"/>
  <c r="G550" i="1"/>
  <c r="D550" i="1"/>
  <c r="G549" i="1"/>
  <c r="D549" i="1"/>
  <c r="G548" i="1"/>
  <c r="D548" i="1"/>
  <c r="G547" i="1"/>
  <c r="D547" i="1"/>
  <c r="G546" i="1"/>
  <c r="D546" i="1"/>
  <c r="G545" i="1"/>
  <c r="D545" i="1"/>
  <c r="G544" i="1"/>
  <c r="D544" i="1"/>
  <c r="G543" i="1"/>
  <c r="D543" i="1"/>
  <c r="G542" i="1"/>
  <c r="D542" i="1"/>
  <c r="G541" i="1"/>
  <c r="D541" i="1"/>
  <c r="D540" i="1"/>
  <c r="G539" i="1"/>
  <c r="D539" i="1"/>
  <c r="G538" i="1"/>
  <c r="D538" i="1"/>
  <c r="G537" i="1"/>
  <c r="D537" i="1"/>
  <c r="G536" i="1"/>
  <c r="D536" i="1"/>
  <c r="G535" i="1"/>
  <c r="D535" i="1"/>
  <c r="G534" i="1"/>
  <c r="D534" i="1"/>
  <c r="G533" i="1"/>
  <c r="D533" i="1"/>
  <c r="G532" i="1"/>
  <c r="D532" i="1"/>
  <c r="G531" i="1"/>
  <c r="D531" i="1"/>
  <c r="G530" i="1"/>
  <c r="D530" i="1"/>
  <c r="G529" i="1"/>
  <c r="D529" i="1"/>
  <c r="G528" i="1"/>
  <c r="D528" i="1"/>
  <c r="G527" i="1"/>
  <c r="D527" i="1"/>
  <c r="G526" i="1"/>
  <c r="D526" i="1"/>
  <c r="G525" i="1"/>
  <c r="D525" i="1"/>
  <c r="G524" i="1"/>
  <c r="D524" i="1"/>
  <c r="G523" i="1"/>
  <c r="D523" i="1"/>
  <c r="G522" i="1"/>
  <c r="D522" i="1"/>
  <c r="G521" i="1"/>
  <c r="D521" i="1"/>
  <c r="G520" i="1"/>
  <c r="D520" i="1"/>
  <c r="G519" i="1"/>
  <c r="D519" i="1"/>
  <c r="D518" i="1"/>
  <c r="G517" i="1"/>
  <c r="D517" i="1"/>
  <c r="G516" i="1"/>
  <c r="D516" i="1"/>
  <c r="G515" i="1"/>
  <c r="D515" i="1"/>
  <c r="G514" i="1"/>
  <c r="D514" i="1"/>
  <c r="G513" i="1"/>
  <c r="D513" i="1"/>
  <c r="G512" i="1"/>
  <c r="D512" i="1"/>
  <c r="G511" i="1"/>
  <c r="D511" i="1"/>
  <c r="G510" i="1"/>
  <c r="D510" i="1"/>
  <c r="G509" i="1"/>
  <c r="D509" i="1"/>
  <c r="G508" i="1"/>
  <c r="D508" i="1"/>
  <c r="G507" i="1"/>
  <c r="D507" i="1"/>
  <c r="G506" i="1"/>
  <c r="D506" i="1"/>
  <c r="G505" i="1"/>
  <c r="D505" i="1"/>
  <c r="G504" i="1"/>
  <c r="D504" i="1"/>
  <c r="G503" i="1"/>
  <c r="D503" i="1"/>
  <c r="G502" i="1"/>
  <c r="D502" i="1"/>
  <c r="G501" i="1"/>
  <c r="D501" i="1"/>
  <c r="D500" i="1"/>
  <c r="G499" i="1"/>
  <c r="D499" i="1"/>
  <c r="G498" i="1"/>
  <c r="D498" i="1"/>
  <c r="G497" i="1"/>
  <c r="D497" i="1"/>
  <c r="G496" i="1"/>
  <c r="D496" i="1"/>
  <c r="G495" i="1"/>
  <c r="D495" i="1"/>
  <c r="G494" i="1"/>
  <c r="D494" i="1"/>
  <c r="G493" i="1"/>
  <c r="D493" i="1"/>
  <c r="G492" i="1"/>
  <c r="D492" i="1"/>
  <c r="G491" i="1"/>
  <c r="D491" i="1"/>
  <c r="D490" i="1"/>
  <c r="G489" i="1"/>
  <c r="D489" i="1"/>
  <c r="G488" i="1"/>
  <c r="D488" i="1"/>
  <c r="G487" i="1"/>
  <c r="D487" i="1"/>
  <c r="G486" i="1"/>
  <c r="D486" i="1"/>
  <c r="G485" i="1"/>
  <c r="D485" i="1"/>
  <c r="M485" i="1" s="1"/>
  <c r="G484" i="1"/>
  <c r="D484" i="1"/>
  <c r="M484" i="1" s="1"/>
  <c r="G483" i="1"/>
  <c r="D483" i="1"/>
  <c r="M483" i="1" s="1"/>
  <c r="G482" i="1"/>
  <c r="D482" i="1"/>
  <c r="D481" i="1"/>
  <c r="G480" i="1"/>
  <c r="D480" i="1"/>
  <c r="M480" i="1" s="1"/>
  <c r="G479" i="1"/>
  <c r="D479" i="1"/>
  <c r="M479" i="1" s="1"/>
  <c r="G478" i="1"/>
  <c r="D478" i="1"/>
  <c r="G477" i="1"/>
  <c r="D477" i="1"/>
  <c r="M477" i="1" s="1"/>
  <c r="G476" i="1"/>
  <c r="D476" i="1"/>
  <c r="M476" i="1" s="1"/>
  <c r="G475" i="1"/>
  <c r="D475" i="1"/>
  <c r="M475" i="1" s="1"/>
  <c r="G474" i="1"/>
  <c r="D474" i="1"/>
  <c r="M474" i="1" s="1"/>
  <c r="G473" i="1"/>
  <c r="D473" i="1"/>
  <c r="D472" i="1"/>
  <c r="M472" i="1" s="1"/>
  <c r="G471" i="1"/>
  <c r="D471" i="1"/>
  <c r="M471" i="1" s="1"/>
  <c r="G470" i="1"/>
  <c r="D470" i="1"/>
  <c r="G469" i="1"/>
  <c r="D469" i="1"/>
  <c r="M469" i="1" s="1"/>
  <c r="G468" i="1"/>
  <c r="D468" i="1"/>
  <c r="M468" i="1" s="1"/>
  <c r="G467" i="1"/>
  <c r="D467" i="1"/>
  <c r="M467" i="1" s="1"/>
  <c r="G466" i="1"/>
  <c r="D466" i="1"/>
  <c r="G465" i="1"/>
  <c r="D465" i="1"/>
  <c r="G464" i="1"/>
  <c r="D464" i="1"/>
  <c r="M464" i="1" s="1"/>
  <c r="G463" i="1"/>
  <c r="D463" i="1"/>
  <c r="M463" i="1" s="1"/>
  <c r="D462" i="1"/>
  <c r="M462" i="1" s="1"/>
  <c r="G461" i="1"/>
  <c r="D461" i="1"/>
  <c r="G460" i="1"/>
  <c r="D460" i="1"/>
  <c r="M460" i="1" s="1"/>
  <c r="G459" i="1"/>
  <c r="D459" i="1"/>
  <c r="M459" i="1" s="1"/>
  <c r="G458" i="1"/>
  <c r="D458" i="1"/>
  <c r="M458" i="1" s="1"/>
  <c r="D457" i="1"/>
  <c r="M457" i="1" s="1"/>
  <c r="G456" i="1"/>
  <c r="D456" i="1"/>
  <c r="M456" i="1" s="1"/>
  <c r="G455" i="1"/>
  <c r="D455" i="1"/>
  <c r="M455" i="1" s="1"/>
  <c r="G454" i="1"/>
  <c r="D454" i="1"/>
  <c r="G453" i="1"/>
  <c r="D453" i="1"/>
  <c r="M453" i="1" s="1"/>
  <c r="G452" i="1"/>
  <c r="D452" i="1"/>
  <c r="M452" i="1" s="1"/>
  <c r="G451" i="1"/>
  <c r="D451" i="1"/>
  <c r="M451" i="1" s="1"/>
  <c r="G450" i="1"/>
  <c r="D450" i="1"/>
  <c r="G449" i="1"/>
  <c r="D449" i="1"/>
  <c r="M449" i="1" s="1"/>
  <c r="D448" i="1"/>
  <c r="M448" i="1" s="1"/>
  <c r="G447" i="1"/>
  <c r="D447" i="1"/>
  <c r="M447" i="1" s="1"/>
  <c r="G446" i="1"/>
  <c r="D446" i="1"/>
  <c r="M446" i="1" s="1"/>
  <c r="G445" i="1"/>
  <c r="D445" i="1"/>
  <c r="G444" i="1"/>
  <c r="D444" i="1"/>
  <c r="M444" i="1" s="1"/>
  <c r="G443" i="1"/>
  <c r="D443" i="1"/>
  <c r="M443" i="1" s="1"/>
  <c r="G442" i="1"/>
  <c r="D442" i="1"/>
  <c r="M442" i="1" s="1"/>
  <c r="G441" i="1"/>
  <c r="D441" i="1"/>
  <c r="D440" i="1"/>
  <c r="M440" i="1" s="1"/>
  <c r="G439" i="1"/>
  <c r="D439" i="1"/>
  <c r="M439" i="1" s="1"/>
  <c r="G438" i="1"/>
  <c r="D438" i="1"/>
  <c r="M438" i="1" s="1"/>
  <c r="G437" i="1"/>
  <c r="D437" i="1"/>
  <c r="M437" i="1" s="1"/>
  <c r="D436" i="1"/>
  <c r="M436" i="1" s="1"/>
  <c r="G435" i="1"/>
  <c r="D435" i="1"/>
  <c r="M435" i="1" s="1"/>
  <c r="G434" i="1"/>
  <c r="D434" i="1"/>
  <c r="M434" i="1" s="1"/>
  <c r="G433" i="1"/>
  <c r="D433" i="1"/>
  <c r="M433" i="1" s="1"/>
  <c r="G432" i="1"/>
  <c r="D432" i="1"/>
  <c r="M432" i="1" s="1"/>
  <c r="G431" i="1"/>
  <c r="D431" i="1"/>
  <c r="M431" i="1" s="1"/>
  <c r="G430" i="1"/>
  <c r="D430" i="1"/>
  <c r="M430" i="1" s="1"/>
  <c r="G429" i="1"/>
  <c r="D429" i="1"/>
  <c r="G428" i="1"/>
  <c r="D428" i="1"/>
  <c r="M428" i="1" s="1"/>
  <c r="G427" i="1"/>
  <c r="D427" i="1"/>
  <c r="M427" i="1" s="1"/>
  <c r="G426" i="1"/>
  <c r="D426" i="1"/>
  <c r="M426" i="1" s="1"/>
  <c r="G425" i="1"/>
  <c r="D425" i="1"/>
  <c r="M425" i="1" s="1"/>
  <c r="G424" i="1"/>
  <c r="D424" i="1"/>
  <c r="M424" i="1" s="1"/>
  <c r="D423" i="1"/>
  <c r="M423" i="1" s="1"/>
  <c r="G422" i="1"/>
  <c r="D422" i="1"/>
  <c r="G421" i="1"/>
  <c r="D421" i="1"/>
  <c r="M421" i="1" s="1"/>
  <c r="G420" i="1"/>
  <c r="D420" i="1"/>
  <c r="M420" i="1" s="1"/>
  <c r="G419" i="1"/>
  <c r="D419" i="1"/>
  <c r="M419" i="1" s="1"/>
  <c r="D418" i="1"/>
  <c r="M418" i="1" s="1"/>
  <c r="L416" i="1"/>
  <c r="G415" i="1"/>
  <c r="D415" i="1"/>
  <c r="G414" i="1"/>
  <c r="D414" i="1"/>
  <c r="G413" i="1"/>
  <c r="D413" i="1"/>
  <c r="D412" i="1"/>
  <c r="G411" i="1"/>
  <c r="D411" i="1"/>
  <c r="G410" i="1"/>
  <c r="D410" i="1"/>
  <c r="C410" i="1" s="1"/>
  <c r="G409" i="1"/>
  <c r="D409" i="1"/>
  <c r="G408" i="1"/>
  <c r="D408" i="1"/>
  <c r="G407" i="1"/>
  <c r="D407" i="1"/>
  <c r="C407" i="1" s="1"/>
  <c r="G406" i="1"/>
  <c r="D406" i="1"/>
  <c r="G405" i="1"/>
  <c r="D405" i="1"/>
  <c r="G404" i="1"/>
  <c r="D404" i="1"/>
  <c r="G403" i="1"/>
  <c r="D403" i="1"/>
  <c r="D402" i="1"/>
  <c r="C402" i="1" s="1"/>
  <c r="G401" i="1"/>
  <c r="D401" i="1"/>
  <c r="G400" i="1"/>
  <c r="D400" i="1"/>
  <c r="G399" i="1"/>
  <c r="D399" i="1"/>
  <c r="G398" i="1"/>
  <c r="D398" i="1"/>
  <c r="G397" i="1"/>
  <c r="D397" i="1"/>
  <c r="G396" i="1"/>
  <c r="D396" i="1"/>
  <c r="D395" i="1"/>
  <c r="M395" i="1" s="1"/>
  <c r="G394" i="1"/>
  <c r="D394" i="1"/>
  <c r="M394" i="1" s="1"/>
  <c r="G393" i="1"/>
  <c r="D393" i="1"/>
  <c r="M393" i="1" s="1"/>
  <c r="D392" i="1"/>
  <c r="G391" i="1"/>
  <c r="D391" i="1"/>
  <c r="G390" i="1"/>
  <c r="D390" i="1"/>
  <c r="G389" i="1"/>
  <c r="D389" i="1"/>
  <c r="M389" i="1" s="1"/>
  <c r="G388" i="1"/>
  <c r="D388" i="1"/>
  <c r="G387" i="1"/>
  <c r="D387" i="1"/>
  <c r="M387" i="1" s="1"/>
  <c r="G386" i="1"/>
  <c r="D386" i="1"/>
  <c r="M386" i="1" s="1"/>
  <c r="G385" i="1"/>
  <c r="D385" i="1"/>
  <c r="G384" i="1"/>
  <c r="D384" i="1"/>
  <c r="M384" i="1" s="1"/>
  <c r="G383" i="1"/>
  <c r="D383" i="1"/>
  <c r="M383" i="1" s="1"/>
  <c r="G382" i="1"/>
  <c r="D382" i="1"/>
  <c r="M382" i="1" s="1"/>
  <c r="D381" i="1"/>
  <c r="G380" i="1"/>
  <c r="D380" i="1"/>
  <c r="C380" i="1" s="1"/>
  <c r="G379" i="1"/>
  <c r="D379" i="1"/>
  <c r="C379" i="1" s="1"/>
  <c r="G378" i="1"/>
  <c r="D378" i="1"/>
  <c r="D377" i="1"/>
  <c r="C377" i="1" s="1"/>
  <c r="G376" i="1"/>
  <c r="D376" i="1"/>
  <c r="G375" i="1"/>
  <c r="D375" i="1"/>
  <c r="G374" i="1"/>
  <c r="D374" i="1"/>
  <c r="G373" i="1"/>
  <c r="D373" i="1"/>
  <c r="G372" i="1"/>
  <c r="D372" i="1"/>
  <c r="G371" i="1"/>
  <c r="D371" i="1"/>
  <c r="G370" i="1"/>
  <c r="D370" i="1"/>
  <c r="G369" i="1"/>
  <c r="D369" i="1"/>
  <c r="G368" i="1"/>
  <c r="D368" i="1"/>
  <c r="G367" i="1"/>
  <c r="D367" i="1"/>
  <c r="G366" i="1"/>
  <c r="D366" i="1"/>
  <c r="D365" i="1"/>
  <c r="M365" i="1" s="1"/>
  <c r="G364" i="1"/>
  <c r="D364" i="1"/>
  <c r="M364" i="1" s="1"/>
  <c r="G363" i="1"/>
  <c r="D363" i="1"/>
  <c r="M363" i="1" s="1"/>
  <c r="G362" i="1"/>
  <c r="D362" i="1"/>
  <c r="M362" i="1" s="1"/>
  <c r="G361" i="1"/>
  <c r="D361" i="1"/>
  <c r="M361" i="1" s="1"/>
  <c r="G360" i="1"/>
  <c r="D360" i="1"/>
  <c r="G359" i="1"/>
  <c r="D359" i="1"/>
  <c r="M359" i="1" s="1"/>
  <c r="G358" i="1"/>
  <c r="D358" i="1"/>
  <c r="M358" i="1" s="1"/>
  <c r="G357" i="1"/>
  <c r="D357" i="1"/>
  <c r="M357" i="1" s="1"/>
  <c r="G356" i="1"/>
  <c r="D356" i="1"/>
  <c r="M356" i="1" s="1"/>
  <c r="G355" i="1"/>
  <c r="D355" i="1"/>
  <c r="M355" i="1" s="1"/>
  <c r="G354" i="1"/>
  <c r="D354" i="1"/>
  <c r="M354" i="1" s="1"/>
  <c r="G353" i="1"/>
  <c r="D353" i="1"/>
  <c r="M353" i="1" s="1"/>
  <c r="G352" i="1"/>
  <c r="D352" i="1"/>
  <c r="M352" i="1" s="1"/>
  <c r="G351" i="1"/>
  <c r="D351" i="1"/>
  <c r="M351" i="1" s="1"/>
  <c r="G350" i="1"/>
  <c r="D350" i="1"/>
  <c r="M350" i="1" s="1"/>
  <c r="G349" i="1"/>
  <c r="D349" i="1"/>
  <c r="M349" i="1" s="1"/>
  <c r="D348" i="1"/>
  <c r="C348" i="1" s="1"/>
  <c r="G347" i="1"/>
  <c r="D347" i="1"/>
  <c r="C347" i="1" s="1"/>
  <c r="G346" i="1"/>
  <c r="D346" i="1"/>
  <c r="C346" i="1" s="1"/>
  <c r="G345" i="1"/>
  <c r="D345" i="1"/>
  <c r="C345" i="1" s="1"/>
  <c r="G344" i="1"/>
  <c r="D344" i="1"/>
  <c r="C344" i="1" s="1"/>
  <c r="G343" i="1"/>
  <c r="D343" i="1"/>
  <c r="C343" i="1" s="1"/>
  <c r="D342" i="1"/>
  <c r="C342" i="1" s="1"/>
  <c r="G341" i="1"/>
  <c r="D341" i="1"/>
  <c r="C341" i="1" s="1"/>
  <c r="G340" i="1"/>
  <c r="D340" i="1"/>
  <c r="C340" i="1" s="1"/>
  <c r="G339" i="1"/>
  <c r="D339" i="1"/>
  <c r="C339" i="1" s="1"/>
  <c r="G338" i="1"/>
  <c r="D338" i="1"/>
  <c r="C338" i="1" s="1"/>
  <c r="G337" i="1"/>
  <c r="D337" i="1"/>
  <c r="C337" i="1" s="1"/>
  <c r="G336" i="1"/>
  <c r="D336" i="1"/>
  <c r="C336" i="1" s="1"/>
  <c r="G335" i="1"/>
  <c r="D335" i="1"/>
  <c r="C335" i="1" s="1"/>
  <c r="D334" i="1"/>
  <c r="C334" i="1" s="1"/>
  <c r="G333" i="1"/>
  <c r="D333" i="1"/>
  <c r="C333" i="1" s="1"/>
  <c r="G332" i="1"/>
  <c r="D332" i="1"/>
  <c r="C332" i="1" s="1"/>
  <c r="G331" i="1"/>
  <c r="D331" i="1"/>
  <c r="C331" i="1" s="1"/>
  <c r="G330" i="1"/>
  <c r="D330" i="1"/>
  <c r="C330" i="1" s="1"/>
  <c r="D329" i="1"/>
  <c r="C329" i="1" s="1"/>
  <c r="G328" i="1"/>
  <c r="D328" i="1"/>
  <c r="C328" i="1" s="1"/>
  <c r="G327" i="1"/>
  <c r="D327" i="1"/>
  <c r="C327" i="1" s="1"/>
  <c r="G326" i="1"/>
  <c r="D326" i="1"/>
  <c r="C326" i="1" s="1"/>
  <c r="G325" i="1"/>
  <c r="D325" i="1"/>
  <c r="C325" i="1" s="1"/>
  <c r="G324" i="1"/>
  <c r="D324" i="1"/>
  <c r="C324" i="1" s="1"/>
  <c r="G323" i="1"/>
  <c r="D323" i="1"/>
  <c r="C323" i="1" s="1"/>
  <c r="G322" i="1"/>
  <c r="D322" i="1"/>
  <c r="C322" i="1" s="1"/>
  <c r="G321" i="1"/>
  <c r="D321" i="1"/>
  <c r="C321" i="1" s="1"/>
  <c r="G320" i="1"/>
  <c r="D320" i="1"/>
  <c r="C320" i="1" s="1"/>
  <c r="G319" i="1"/>
  <c r="D319" i="1"/>
  <c r="C319" i="1" s="1"/>
  <c r="G318" i="1"/>
  <c r="D318" i="1"/>
  <c r="C318" i="1" s="1"/>
  <c r="G317" i="1"/>
  <c r="D317" i="1"/>
  <c r="C317" i="1" s="1"/>
  <c r="G316" i="1"/>
  <c r="D316" i="1"/>
  <c r="C316" i="1" s="1"/>
  <c r="D315" i="1"/>
  <c r="C315" i="1" s="1"/>
  <c r="G314" i="1"/>
  <c r="D314" i="1"/>
  <c r="C314" i="1" s="1"/>
  <c r="G313" i="1"/>
  <c r="D313" i="1"/>
  <c r="C313" i="1" s="1"/>
  <c r="G312" i="1"/>
  <c r="D312" i="1"/>
  <c r="C312" i="1" s="1"/>
  <c r="G311" i="1"/>
  <c r="D311" i="1"/>
  <c r="C311" i="1" s="1"/>
  <c r="G310" i="1"/>
  <c r="D310" i="1"/>
  <c r="C310" i="1" s="1"/>
  <c r="G309" i="1"/>
  <c r="D309" i="1"/>
  <c r="C309" i="1" s="1"/>
  <c r="G308" i="1"/>
  <c r="D308" i="1"/>
  <c r="C308" i="1" s="1"/>
  <c r="G307" i="1"/>
  <c r="D307" i="1"/>
  <c r="C307" i="1" s="1"/>
  <c r="D306" i="1"/>
  <c r="C306" i="1" s="1"/>
  <c r="G305" i="1"/>
  <c r="D305" i="1"/>
  <c r="C305" i="1" s="1"/>
  <c r="G304" i="1"/>
  <c r="D304" i="1"/>
  <c r="C304" i="1" s="1"/>
  <c r="G303" i="1"/>
  <c r="D303" i="1"/>
  <c r="C303" i="1" s="1"/>
  <c r="G302" i="1"/>
  <c r="D302" i="1"/>
  <c r="C302" i="1" s="1"/>
  <c r="G301" i="1"/>
  <c r="D301" i="1"/>
  <c r="C301" i="1" s="1"/>
  <c r="G300" i="1"/>
  <c r="D300" i="1"/>
  <c r="C300" i="1" s="1"/>
  <c r="D299" i="1"/>
  <c r="C299" i="1" s="1"/>
  <c r="G298" i="1"/>
  <c r="D298" i="1"/>
  <c r="C298" i="1" s="1"/>
  <c r="G297" i="1"/>
  <c r="D297" i="1"/>
  <c r="C297" i="1" s="1"/>
  <c r="D296" i="1"/>
  <c r="C296" i="1" s="1"/>
  <c r="G295" i="1"/>
  <c r="D295" i="1"/>
  <c r="C295" i="1" s="1"/>
  <c r="D294" i="1"/>
  <c r="C294" i="1" s="1"/>
  <c r="G293" i="1"/>
  <c r="D293" i="1"/>
  <c r="C293" i="1" s="1"/>
  <c r="G292" i="1"/>
  <c r="D292" i="1"/>
  <c r="C292" i="1" s="1"/>
  <c r="G291" i="1"/>
  <c r="D291" i="1"/>
  <c r="C291" i="1" s="1"/>
  <c r="D290" i="1"/>
  <c r="C290" i="1" s="1"/>
  <c r="G289" i="1"/>
  <c r="D289" i="1"/>
  <c r="C289" i="1" s="1"/>
  <c r="G288" i="1"/>
  <c r="D288" i="1"/>
  <c r="C288" i="1" s="1"/>
  <c r="G287" i="1"/>
  <c r="D287" i="1"/>
  <c r="C287" i="1" s="1"/>
  <c r="G286" i="1"/>
  <c r="D286" i="1"/>
  <c r="C286" i="1" s="1"/>
  <c r="D285" i="1"/>
  <c r="C285" i="1" s="1"/>
  <c r="G284" i="1"/>
  <c r="D284" i="1"/>
  <c r="C284" i="1" s="1"/>
  <c r="G283" i="1"/>
  <c r="D283" i="1"/>
  <c r="C283" i="1" s="1"/>
  <c r="G282" i="1"/>
  <c r="D282" i="1"/>
  <c r="C282" i="1" s="1"/>
  <c r="D281" i="1"/>
  <c r="C281" i="1" s="1"/>
  <c r="G280" i="1"/>
  <c r="D280" i="1"/>
  <c r="C280" i="1" s="1"/>
  <c r="G279" i="1"/>
  <c r="D279" i="1"/>
  <c r="C279" i="1" s="1"/>
  <c r="G278" i="1"/>
  <c r="D278" i="1"/>
  <c r="C278" i="1" s="1"/>
  <c r="G277" i="1"/>
  <c r="D277" i="1"/>
  <c r="C277" i="1" s="1"/>
  <c r="G276" i="1"/>
  <c r="D276" i="1"/>
  <c r="C276" i="1" s="1"/>
  <c r="G275" i="1"/>
  <c r="D275" i="1"/>
  <c r="C275" i="1" s="1"/>
  <c r="G274" i="1"/>
  <c r="D274" i="1"/>
  <c r="C274" i="1" s="1"/>
  <c r="G273" i="1"/>
  <c r="D273" i="1"/>
  <c r="C273" i="1" s="1"/>
  <c r="G272" i="1"/>
  <c r="D272" i="1"/>
  <c r="C272" i="1" s="1"/>
  <c r="G271" i="1"/>
  <c r="D271" i="1"/>
  <c r="C271" i="1" s="1"/>
  <c r="G270" i="1"/>
  <c r="D270" i="1"/>
  <c r="C270" i="1" s="1"/>
  <c r="G269" i="1"/>
  <c r="D269" i="1"/>
  <c r="C269" i="1" s="1"/>
  <c r="G268" i="1"/>
  <c r="D268" i="1"/>
  <c r="C268" i="1" s="1"/>
  <c r="G267" i="1"/>
  <c r="D267" i="1"/>
  <c r="C267" i="1" s="1"/>
  <c r="G266" i="1"/>
  <c r="D266" i="1"/>
  <c r="C266" i="1" s="1"/>
  <c r="G265" i="1"/>
  <c r="D265" i="1"/>
  <c r="C265" i="1" s="1"/>
  <c r="G264" i="1"/>
  <c r="D264" i="1"/>
  <c r="C264" i="1" s="1"/>
  <c r="D263" i="1"/>
  <c r="C263" i="1" s="1"/>
  <c r="G262" i="1"/>
  <c r="D262" i="1"/>
  <c r="C262" i="1" s="1"/>
  <c r="G261" i="1"/>
  <c r="D261" i="1"/>
  <c r="C261" i="1" s="1"/>
  <c r="G260" i="1"/>
  <c r="D260" i="1"/>
  <c r="C260" i="1" s="1"/>
  <c r="G259" i="1"/>
  <c r="D259" i="1"/>
  <c r="C259" i="1" s="1"/>
  <c r="G258" i="1"/>
  <c r="D258" i="1"/>
  <c r="C258" i="1" s="1"/>
  <c r="G257" i="1"/>
  <c r="D257" i="1"/>
  <c r="C257" i="1" s="1"/>
  <c r="G256" i="1"/>
  <c r="D256" i="1"/>
  <c r="C256" i="1" s="1"/>
  <c r="G255" i="1"/>
  <c r="D255" i="1"/>
  <c r="C255" i="1" s="1"/>
  <c r="G254" i="1"/>
  <c r="D254" i="1"/>
  <c r="C254" i="1" s="1"/>
  <c r="G253" i="1"/>
  <c r="D253" i="1"/>
  <c r="C253" i="1" s="1"/>
  <c r="G252" i="1"/>
  <c r="D252" i="1"/>
  <c r="C252" i="1" s="1"/>
  <c r="G251" i="1"/>
  <c r="D251" i="1"/>
  <c r="C251" i="1" s="1"/>
  <c r="D250" i="1"/>
  <c r="C250" i="1" s="1"/>
  <c r="G249" i="1"/>
  <c r="D249" i="1"/>
  <c r="C249" i="1" s="1"/>
  <c r="G248" i="1"/>
  <c r="D248" i="1"/>
  <c r="C248" i="1" s="1"/>
  <c r="G247" i="1"/>
  <c r="D247" i="1"/>
  <c r="C247" i="1" s="1"/>
  <c r="G246" i="1"/>
  <c r="D246" i="1"/>
  <c r="C246" i="1" s="1"/>
  <c r="G245" i="1"/>
  <c r="D245" i="1"/>
  <c r="C245" i="1" s="1"/>
  <c r="D244" i="1"/>
  <c r="C244" i="1" s="1"/>
  <c r="G243" i="1"/>
  <c r="D243" i="1"/>
  <c r="C243" i="1" s="1"/>
  <c r="G242" i="1"/>
  <c r="D242" i="1"/>
  <c r="C242" i="1" s="1"/>
  <c r="G241" i="1"/>
  <c r="D241" i="1"/>
  <c r="C241" i="1" s="1"/>
  <c r="G240" i="1"/>
  <c r="D240" i="1"/>
  <c r="C240" i="1" s="1"/>
  <c r="D239" i="1"/>
  <c r="C239" i="1" s="1"/>
  <c r="L237" i="1"/>
  <c r="G236" i="1"/>
  <c r="D236" i="1"/>
  <c r="C236" i="1" s="1"/>
  <c r="G235" i="1"/>
  <c r="D235" i="1"/>
  <c r="C235" i="1" s="1"/>
  <c r="G234" i="1"/>
  <c r="D234" i="1"/>
  <c r="C234" i="1" s="1"/>
  <c r="G233" i="1"/>
  <c r="D233" i="1"/>
  <c r="C233" i="1" s="1"/>
  <c r="G232" i="1"/>
  <c r="D232" i="1"/>
  <c r="C232" i="1" s="1"/>
  <c r="G231" i="1"/>
  <c r="D231" i="1"/>
  <c r="C231" i="1" s="1"/>
  <c r="G230" i="1"/>
  <c r="D230" i="1"/>
  <c r="C230" i="1" s="1"/>
  <c r="G229" i="1"/>
  <c r="D229" i="1"/>
  <c r="C229" i="1" s="1"/>
  <c r="D228" i="1"/>
  <c r="C228" i="1" s="1"/>
  <c r="G227" i="1"/>
  <c r="D227" i="1"/>
  <c r="C227" i="1" s="1"/>
  <c r="G226" i="1"/>
  <c r="D226" i="1"/>
  <c r="C226" i="1" s="1"/>
  <c r="G225" i="1"/>
  <c r="D225" i="1"/>
  <c r="G224" i="1"/>
  <c r="D224" i="1"/>
  <c r="G223" i="1"/>
  <c r="D223" i="1"/>
  <c r="C223" i="1" s="1"/>
  <c r="D222" i="1"/>
  <c r="C222" i="1" s="1"/>
  <c r="G221" i="1"/>
  <c r="D221" i="1"/>
  <c r="G220" i="1"/>
  <c r="D220" i="1"/>
  <c r="G219" i="1"/>
  <c r="D219" i="1"/>
  <c r="G218" i="1"/>
  <c r="D218" i="1"/>
  <c r="G217" i="1"/>
  <c r="D217" i="1"/>
  <c r="G216" i="1"/>
  <c r="D216" i="1"/>
  <c r="D215" i="1"/>
  <c r="M215" i="1" s="1"/>
  <c r="G214" i="1"/>
  <c r="D214" i="1"/>
  <c r="M214" i="1" s="1"/>
  <c r="G213" i="1"/>
  <c r="D213" i="1"/>
  <c r="M213" i="1" s="1"/>
  <c r="G212" i="1"/>
  <c r="D212" i="1"/>
  <c r="M212" i="1" s="1"/>
  <c r="G211" i="1"/>
  <c r="D211" i="1"/>
  <c r="M211" i="1" s="1"/>
  <c r="D210" i="1"/>
  <c r="C210" i="1" s="1"/>
  <c r="G209" i="1"/>
  <c r="D209" i="1"/>
  <c r="M209" i="1" s="1"/>
  <c r="G208" i="1"/>
  <c r="D208" i="1"/>
  <c r="M208" i="1" s="1"/>
  <c r="G207" i="1"/>
  <c r="D207" i="1"/>
  <c r="M207" i="1" s="1"/>
  <c r="G206" i="1"/>
  <c r="D206" i="1"/>
  <c r="M206" i="1" s="1"/>
  <c r="D205" i="1"/>
  <c r="C205" i="1" s="1"/>
  <c r="G204" i="1"/>
  <c r="D204" i="1"/>
  <c r="C204" i="1" s="1"/>
  <c r="G203" i="1"/>
  <c r="D203" i="1"/>
  <c r="C203" i="1" s="1"/>
  <c r="G202" i="1"/>
  <c r="D202" i="1"/>
  <c r="C202" i="1" s="1"/>
  <c r="G201" i="1"/>
  <c r="D201" i="1"/>
  <c r="C201" i="1" s="1"/>
  <c r="G200" i="1"/>
  <c r="D200" i="1"/>
  <c r="D199" i="1"/>
  <c r="C199" i="1" s="1"/>
  <c r="G198" i="1"/>
  <c r="D198" i="1"/>
  <c r="M198" i="1" s="1"/>
  <c r="G197" i="1"/>
  <c r="D197" i="1"/>
  <c r="M197" i="1" s="1"/>
  <c r="G196" i="1"/>
  <c r="D196" i="1"/>
  <c r="M196" i="1" s="1"/>
  <c r="G195" i="1"/>
  <c r="D195" i="1"/>
  <c r="M195" i="1" s="1"/>
  <c r="G194" i="1"/>
  <c r="D194" i="1"/>
  <c r="M194" i="1" s="1"/>
  <c r="G193" i="1"/>
  <c r="D193" i="1"/>
  <c r="M193" i="1" s="1"/>
  <c r="G192" i="1"/>
  <c r="D192" i="1"/>
  <c r="M192" i="1" s="1"/>
  <c r="G191" i="1"/>
  <c r="D191" i="1"/>
  <c r="M191" i="1" s="1"/>
  <c r="G190" i="1"/>
  <c r="D190" i="1"/>
  <c r="M190" i="1" s="1"/>
  <c r="G189" i="1"/>
  <c r="D189" i="1"/>
  <c r="M189" i="1" s="1"/>
  <c r="G188" i="1"/>
  <c r="D188" i="1"/>
  <c r="M188" i="1" s="1"/>
  <c r="G187" i="1"/>
  <c r="D187" i="1"/>
  <c r="M187" i="1" s="1"/>
  <c r="G186" i="1"/>
  <c r="D186" i="1"/>
  <c r="M186" i="1" s="1"/>
  <c r="D185" i="1"/>
  <c r="M185" i="1" s="1"/>
  <c r="G184" i="1"/>
  <c r="D184" i="1"/>
  <c r="C184" i="1" s="1"/>
  <c r="G183" i="1"/>
  <c r="D183" i="1"/>
  <c r="G182" i="1"/>
  <c r="D182" i="1"/>
  <c r="G181" i="1"/>
  <c r="D181" i="1"/>
  <c r="C181" i="1" s="1"/>
  <c r="G180" i="1"/>
  <c r="D180" i="1"/>
  <c r="C180" i="1" s="1"/>
  <c r="D179" i="1"/>
  <c r="C179" i="1" s="1"/>
  <c r="G178" i="1"/>
  <c r="D178" i="1"/>
  <c r="G177" i="1"/>
  <c r="D177" i="1"/>
  <c r="G176" i="1"/>
  <c r="D176" i="1"/>
  <c r="C176" i="1" s="1"/>
  <c r="G175" i="1"/>
  <c r="D175" i="1"/>
  <c r="C175" i="1" s="1"/>
  <c r="G174" i="1"/>
  <c r="D174" i="1"/>
  <c r="D173" i="1"/>
  <c r="C173" i="1" s="1"/>
  <c r="G172" i="1"/>
  <c r="D172" i="1"/>
  <c r="G171" i="1"/>
  <c r="D171" i="1"/>
  <c r="G170" i="1"/>
  <c r="D170" i="1"/>
  <c r="C170" i="1" s="1"/>
  <c r="G169" i="1"/>
  <c r="D169" i="1"/>
  <c r="C169" i="1" s="1"/>
  <c r="G168" i="1"/>
  <c r="D168" i="1"/>
  <c r="C168" i="1" s="1"/>
  <c r="G167" i="1"/>
  <c r="D167" i="1"/>
  <c r="C167" i="1" s="1"/>
  <c r="G166" i="1"/>
  <c r="D166" i="1"/>
  <c r="C166" i="1" s="1"/>
  <c r="D165" i="1"/>
  <c r="M165" i="1" s="1"/>
  <c r="G164" i="1"/>
  <c r="D164" i="1"/>
  <c r="M164" i="1" s="1"/>
  <c r="G163" i="1"/>
  <c r="D163" i="1"/>
  <c r="M163" i="1" s="1"/>
  <c r="G162" i="1"/>
  <c r="D162" i="1"/>
  <c r="G161" i="1"/>
  <c r="D161" i="1"/>
  <c r="M161" i="1" s="1"/>
  <c r="G160" i="1"/>
  <c r="D160" i="1"/>
  <c r="M160" i="1" s="1"/>
  <c r="G159" i="1"/>
  <c r="D159" i="1"/>
  <c r="M159" i="1" s="1"/>
  <c r="G158" i="1"/>
  <c r="D158" i="1"/>
  <c r="M158" i="1" s="1"/>
  <c r="D157" i="1"/>
  <c r="M157" i="1" s="1"/>
  <c r="G156" i="1"/>
  <c r="D156" i="1"/>
  <c r="C156" i="1" s="1"/>
  <c r="G155" i="1"/>
  <c r="D155" i="1"/>
  <c r="C155" i="1" s="1"/>
  <c r="G154" i="1"/>
  <c r="D154" i="1"/>
  <c r="C154" i="1" s="1"/>
  <c r="G153" i="1"/>
  <c r="D153" i="1"/>
  <c r="C153" i="1" s="1"/>
  <c r="G152" i="1"/>
  <c r="D152" i="1"/>
  <c r="G151" i="1"/>
  <c r="D151" i="1"/>
  <c r="C151" i="1" s="1"/>
  <c r="D150" i="1"/>
  <c r="M150" i="1" s="1"/>
  <c r="G149" i="1"/>
  <c r="D149" i="1"/>
  <c r="M149" i="1" s="1"/>
  <c r="G148" i="1"/>
  <c r="D148" i="1"/>
  <c r="M148" i="1" s="1"/>
  <c r="G147" i="1"/>
  <c r="D147" i="1"/>
  <c r="M147" i="1" s="1"/>
  <c r="G146" i="1"/>
  <c r="D146" i="1"/>
  <c r="M146" i="1" s="1"/>
  <c r="G145" i="1"/>
  <c r="D145" i="1"/>
  <c r="M145" i="1" s="1"/>
  <c r="D144" i="1"/>
  <c r="C144" i="1" s="1"/>
  <c r="G143" i="1"/>
  <c r="D143" i="1"/>
  <c r="C143" i="1" s="1"/>
  <c r="G142" i="1"/>
  <c r="D142" i="1"/>
  <c r="C142" i="1" s="1"/>
  <c r="G141" i="1"/>
  <c r="D141" i="1"/>
  <c r="C141" i="1" s="1"/>
  <c r="G140" i="1"/>
  <c r="D140" i="1"/>
  <c r="C140" i="1" s="1"/>
  <c r="D139" i="1"/>
  <c r="C139" i="1" s="1"/>
  <c r="G138" i="1"/>
  <c r="D138" i="1"/>
  <c r="M138" i="1" s="1"/>
  <c r="G137" i="1"/>
  <c r="D137" i="1"/>
  <c r="M137" i="1" s="1"/>
  <c r="G136" i="1"/>
  <c r="D136" i="1"/>
  <c r="M136" i="1" s="1"/>
  <c r="G135" i="1"/>
  <c r="D135" i="1"/>
  <c r="M135" i="1" s="1"/>
  <c r="G134" i="1"/>
  <c r="D134" i="1"/>
  <c r="M134" i="1" s="1"/>
  <c r="G133" i="1"/>
  <c r="D133" i="1"/>
  <c r="G132" i="1"/>
  <c r="D132" i="1"/>
  <c r="M132" i="1" s="1"/>
  <c r="G131" i="1"/>
  <c r="D131" i="1"/>
  <c r="M131" i="1" s="1"/>
  <c r="G130" i="1"/>
  <c r="D130" i="1"/>
  <c r="M130" i="1" s="1"/>
  <c r="D129" i="1"/>
  <c r="M129" i="1" s="1"/>
  <c r="L127" i="1"/>
  <c r="G126" i="1"/>
  <c r="D126" i="1"/>
  <c r="C126" i="1" s="1"/>
  <c r="G125" i="1"/>
  <c r="D125" i="1"/>
  <c r="C125" i="1" s="1"/>
  <c r="G124" i="1"/>
  <c r="D124" i="1"/>
  <c r="C124" i="1" s="1"/>
  <c r="G123" i="1"/>
  <c r="D123" i="1"/>
  <c r="C123" i="1" s="1"/>
  <c r="G122" i="1"/>
  <c r="D122" i="1"/>
  <c r="C122" i="1" s="1"/>
  <c r="G121" i="1"/>
  <c r="D121" i="1"/>
  <c r="C121" i="1" s="1"/>
  <c r="D120" i="1"/>
  <c r="C120" i="1" s="1"/>
  <c r="G119" i="1"/>
  <c r="D119" i="1"/>
  <c r="C119" i="1" s="1"/>
  <c r="G118" i="1"/>
  <c r="D118" i="1"/>
  <c r="C118" i="1" s="1"/>
  <c r="G117" i="1"/>
  <c r="D117" i="1"/>
  <c r="C117" i="1" s="1"/>
  <c r="G116" i="1"/>
  <c r="D116" i="1"/>
  <c r="C116" i="1" s="1"/>
  <c r="D115" i="1"/>
  <c r="C115" i="1" s="1"/>
  <c r="G114" i="1"/>
  <c r="D114" i="1"/>
  <c r="C114" i="1" s="1"/>
  <c r="G113" i="1"/>
  <c r="D113" i="1"/>
  <c r="C113" i="1" s="1"/>
  <c r="G112" i="1"/>
  <c r="D112" i="1"/>
  <c r="C112" i="1" s="1"/>
  <c r="D111" i="1"/>
  <c r="C111" i="1" s="1"/>
  <c r="G110" i="1"/>
  <c r="D110" i="1"/>
  <c r="C110" i="1" s="1"/>
  <c r="D109" i="1"/>
  <c r="C109" i="1" s="1"/>
  <c r="G108" i="1"/>
  <c r="D108" i="1"/>
  <c r="C108" i="1" s="1"/>
  <c r="G107" i="1"/>
  <c r="D107" i="1"/>
  <c r="C107" i="1" s="1"/>
  <c r="G106" i="1"/>
  <c r="D106" i="1"/>
  <c r="C106" i="1" s="1"/>
  <c r="G105" i="1"/>
  <c r="D105" i="1"/>
  <c r="C105" i="1" s="1"/>
  <c r="G104" i="1"/>
  <c r="D104" i="1"/>
  <c r="C104" i="1" s="1"/>
  <c r="D103" i="1"/>
  <c r="C103" i="1" s="1"/>
  <c r="G102" i="1"/>
  <c r="D102" i="1"/>
  <c r="C102" i="1" s="1"/>
  <c r="G101" i="1"/>
  <c r="D101" i="1"/>
  <c r="C101" i="1" s="1"/>
  <c r="G100" i="1"/>
  <c r="D100" i="1"/>
  <c r="C100" i="1" s="1"/>
  <c r="G99" i="1"/>
  <c r="D99" i="1"/>
  <c r="C99" i="1" s="1"/>
  <c r="G98" i="1"/>
  <c r="D98" i="1"/>
  <c r="C98" i="1" s="1"/>
  <c r="D97" i="1"/>
  <c r="C97" i="1" s="1"/>
  <c r="G96" i="1"/>
  <c r="D96" i="1"/>
  <c r="C96" i="1" s="1"/>
  <c r="G95" i="1"/>
  <c r="D95" i="1"/>
  <c r="C95" i="1" s="1"/>
  <c r="G94" i="1"/>
  <c r="D94" i="1"/>
  <c r="C94" i="1" s="1"/>
  <c r="G93" i="1"/>
  <c r="D93" i="1"/>
  <c r="C93" i="1" s="1"/>
  <c r="G92" i="1"/>
  <c r="D92" i="1"/>
  <c r="C92" i="1" s="1"/>
  <c r="D91" i="1"/>
  <c r="C91" i="1" s="1"/>
  <c r="L89" i="1"/>
  <c r="G88" i="1"/>
  <c r="D88" i="1"/>
  <c r="C88" i="1" s="1"/>
  <c r="G87" i="1"/>
  <c r="D87" i="1"/>
  <c r="C87" i="1" s="1"/>
  <c r="G86" i="1"/>
  <c r="D86" i="1"/>
  <c r="M86" i="1" s="1"/>
  <c r="G85" i="1"/>
  <c r="D85" i="1"/>
  <c r="M85" i="1" s="1"/>
  <c r="G84" i="1"/>
  <c r="D84" i="1"/>
  <c r="M84" i="1" s="1"/>
  <c r="G83" i="1"/>
  <c r="D83" i="1"/>
  <c r="M83" i="1" s="1"/>
  <c r="G82" i="1"/>
  <c r="D82" i="1"/>
  <c r="M82" i="1" s="1"/>
  <c r="G81" i="1"/>
  <c r="D81" i="1"/>
  <c r="M81" i="1" s="1"/>
  <c r="G80" i="1"/>
  <c r="D80" i="1"/>
  <c r="M80" i="1" s="1"/>
  <c r="D79" i="1"/>
  <c r="C79" i="1" s="1"/>
  <c r="G78" i="1"/>
  <c r="D78" i="1"/>
  <c r="C78" i="1" s="1"/>
  <c r="G77" i="1"/>
  <c r="D77" i="1"/>
  <c r="C77" i="1" s="1"/>
  <c r="G76" i="1"/>
  <c r="D76" i="1"/>
  <c r="C76" i="1" s="1"/>
  <c r="G75" i="1"/>
  <c r="D75" i="1"/>
  <c r="C75" i="1" s="1"/>
  <c r="G74" i="1"/>
  <c r="D74" i="1"/>
  <c r="C74" i="1" s="1"/>
  <c r="G73" i="1"/>
  <c r="D73" i="1"/>
  <c r="C73" i="1" s="1"/>
  <c r="G72" i="1"/>
  <c r="D72" i="1"/>
  <c r="C72" i="1" s="1"/>
  <c r="G71" i="1"/>
  <c r="D71" i="1"/>
  <c r="C71" i="1" s="1"/>
  <c r="G70" i="1"/>
  <c r="D70" i="1"/>
  <c r="C70" i="1" s="1"/>
  <c r="D69" i="1"/>
  <c r="C69" i="1" s="1"/>
  <c r="G68" i="1"/>
  <c r="D68" i="1"/>
  <c r="M68" i="1" s="1"/>
  <c r="G67" i="1"/>
  <c r="D67" i="1"/>
  <c r="M67" i="1" s="1"/>
  <c r="G66" i="1"/>
  <c r="D66" i="1"/>
  <c r="M66" i="1" s="1"/>
  <c r="D65" i="1"/>
  <c r="M65" i="1" s="1"/>
  <c r="G64" i="1"/>
  <c r="D64" i="1"/>
  <c r="C64" i="1" s="1"/>
  <c r="G63" i="1"/>
  <c r="D63" i="1"/>
  <c r="C63" i="1" s="1"/>
  <c r="G62" i="1"/>
  <c r="D62" i="1"/>
  <c r="C62" i="1" s="1"/>
  <c r="G61" i="1"/>
  <c r="D61" i="1"/>
  <c r="C61" i="1" s="1"/>
  <c r="G60" i="1"/>
  <c r="D60" i="1"/>
  <c r="C60" i="1" s="1"/>
  <c r="G59" i="1"/>
  <c r="D59" i="1"/>
  <c r="C59" i="1" s="1"/>
  <c r="G58" i="1"/>
  <c r="D58" i="1"/>
  <c r="C58" i="1" s="1"/>
  <c r="G57" i="1"/>
  <c r="D57" i="1"/>
  <c r="C57" i="1" s="1"/>
  <c r="G56" i="1"/>
  <c r="D56" i="1"/>
  <c r="C56" i="1" s="1"/>
  <c r="G55" i="1"/>
  <c r="D55" i="1"/>
  <c r="C55" i="1" s="1"/>
  <c r="G54" i="1"/>
  <c r="D54" i="1"/>
  <c r="C54" i="1" s="1"/>
  <c r="G53" i="1"/>
  <c r="D53" i="1"/>
  <c r="C53" i="1" s="1"/>
  <c r="D52" i="1"/>
  <c r="M52" i="1" s="1"/>
  <c r="G51" i="1"/>
  <c r="D51" i="1"/>
  <c r="M51" i="1" s="1"/>
  <c r="G50" i="1"/>
  <c r="D50" i="1"/>
  <c r="M50" i="1" s="1"/>
  <c r="G49" i="1"/>
  <c r="D49" i="1"/>
  <c r="M49" i="1" s="1"/>
  <c r="G48" i="1"/>
  <c r="D48" i="1"/>
  <c r="M48" i="1" s="1"/>
  <c r="G47" i="1"/>
  <c r="D47" i="1"/>
  <c r="M47" i="1" s="1"/>
  <c r="G46" i="1"/>
  <c r="D46" i="1"/>
  <c r="M46" i="1" s="1"/>
  <c r="G45" i="1"/>
  <c r="D45" i="1"/>
  <c r="M45" i="1" s="1"/>
  <c r="G44" i="1"/>
  <c r="D44" i="1"/>
  <c r="M44" i="1" s="1"/>
  <c r="G43" i="1"/>
  <c r="D43" i="1"/>
  <c r="M43" i="1" s="1"/>
  <c r="G42" i="1"/>
  <c r="D42" i="1"/>
  <c r="M42" i="1" s="1"/>
  <c r="G41" i="1"/>
  <c r="D41" i="1"/>
  <c r="M41" i="1" s="1"/>
  <c r="G40" i="1"/>
  <c r="D40" i="1"/>
  <c r="M40" i="1" s="1"/>
  <c r="G39" i="1"/>
  <c r="D39" i="1"/>
  <c r="M39" i="1" s="1"/>
  <c r="G38" i="1"/>
  <c r="D38" i="1"/>
  <c r="M38" i="1" s="1"/>
  <c r="G37" i="1"/>
  <c r="D37" i="1"/>
  <c r="M37" i="1" s="1"/>
  <c r="G36" i="1"/>
  <c r="D36" i="1"/>
  <c r="M36" i="1" s="1"/>
  <c r="G35" i="1"/>
  <c r="D35" i="1"/>
  <c r="M35" i="1" s="1"/>
  <c r="G34" i="1"/>
  <c r="D34" i="1"/>
  <c r="M34" i="1" s="1"/>
  <c r="G33" i="1"/>
  <c r="D33" i="1"/>
  <c r="M33" i="1" s="1"/>
  <c r="G32" i="1"/>
  <c r="D32" i="1"/>
  <c r="M32" i="1" s="1"/>
  <c r="G31" i="1"/>
  <c r="D31" i="1"/>
  <c r="M31" i="1" s="1"/>
  <c r="G30" i="1"/>
  <c r="D30" i="1"/>
  <c r="M30" i="1" s="1"/>
  <c r="G29" i="1"/>
  <c r="D29" i="1"/>
  <c r="M29" i="1" s="1"/>
  <c r="G28" i="1"/>
  <c r="D28" i="1"/>
  <c r="M28" i="1" s="1"/>
  <c r="G27" i="1"/>
  <c r="D27" i="1"/>
  <c r="M27" i="1" s="1"/>
  <c r="G26" i="1"/>
  <c r="D26" i="1"/>
  <c r="M26" i="1" s="1"/>
  <c r="G25" i="1"/>
  <c r="D25" i="1"/>
  <c r="M25" i="1" s="1"/>
  <c r="D24" i="1"/>
  <c r="C24" i="1" s="1"/>
  <c r="G23" i="1"/>
  <c r="D23" i="1"/>
  <c r="C23" i="1" s="1"/>
  <c r="D22" i="1"/>
  <c r="M22" i="1" s="1"/>
  <c r="G21" i="1"/>
  <c r="D21" i="1"/>
  <c r="M21" i="1" s="1"/>
  <c r="G20" i="1"/>
  <c r="D20" i="1"/>
  <c r="M20" i="1" s="1"/>
  <c r="G19" i="1"/>
  <c r="D19" i="1"/>
  <c r="M19" i="1" s="1"/>
  <c r="G18" i="1"/>
  <c r="D18" i="1"/>
  <c r="M18" i="1" s="1"/>
  <c r="G17" i="1"/>
  <c r="D17" i="1"/>
  <c r="M17" i="1" s="1"/>
  <c r="G16" i="1"/>
  <c r="D16" i="1"/>
  <c r="M16" i="1" s="1"/>
  <c r="G15" i="1"/>
  <c r="D15" i="1"/>
  <c r="M15" i="1" s="1"/>
  <c r="G14" i="1"/>
  <c r="D14" i="1"/>
  <c r="M14" i="1" s="1"/>
  <c r="G13" i="1"/>
  <c r="D13" i="1"/>
  <c r="M13" i="1" s="1"/>
  <c r="G12" i="1"/>
  <c r="D12" i="1"/>
  <c r="M12" i="1" s="1"/>
  <c r="G11" i="1"/>
  <c r="D11" i="1"/>
  <c r="M11" i="1" s="1"/>
  <c r="D10" i="1"/>
  <c r="C10" i="1" s="1"/>
  <c r="C42" i="1" l="1"/>
  <c r="C717" i="1"/>
  <c r="M1105" i="1"/>
  <c r="C26" i="1"/>
  <c r="C136" i="1"/>
  <c r="C387" i="1"/>
  <c r="M407" i="1"/>
  <c r="M562" i="1"/>
  <c r="M229" i="1"/>
  <c r="M571" i="1"/>
  <c r="C584" i="1"/>
  <c r="C86" i="1"/>
  <c r="C364" i="1"/>
  <c r="M711" i="1"/>
  <c r="C838" i="1"/>
  <c r="M1219" i="1"/>
  <c r="M1248" i="1"/>
  <c r="C36" i="1"/>
  <c r="M706" i="1"/>
  <c r="M1181" i="1"/>
  <c r="C1182" i="1"/>
  <c r="C1194" i="1"/>
  <c r="M88" i="1"/>
  <c r="C148" i="1"/>
  <c r="C822" i="1"/>
  <c r="M179" i="1"/>
  <c r="M341" i="1"/>
  <c r="M710" i="1"/>
  <c r="M1104" i="1"/>
  <c r="M1218" i="1"/>
  <c r="C52" i="1"/>
  <c r="M72" i="1"/>
  <c r="C83" i="1"/>
  <c r="M156" i="1"/>
  <c r="M236" i="1"/>
  <c r="M340" i="1"/>
  <c r="C591" i="1"/>
  <c r="M707" i="1"/>
  <c r="M714" i="1"/>
  <c r="M740" i="1"/>
  <c r="M1147" i="1"/>
  <c r="M1207" i="1"/>
  <c r="M1211" i="1"/>
  <c r="M1113" i="1"/>
  <c r="M23" i="1"/>
  <c r="M709" i="1"/>
  <c r="M713" i="1"/>
  <c r="M971" i="1"/>
  <c r="M1134" i="1"/>
  <c r="C28" i="1"/>
  <c r="C44" i="1"/>
  <c r="C82" i="1"/>
  <c r="M176" i="1"/>
  <c r="C189" i="1"/>
  <c r="M226" i="1"/>
  <c r="M233" i="1"/>
  <c r="C384" i="1"/>
  <c r="C583" i="1"/>
  <c r="M708" i="1"/>
  <c r="M712" i="1"/>
  <c r="C972" i="1"/>
  <c r="M1112" i="1"/>
  <c r="M1215" i="1"/>
  <c r="M1241" i="1"/>
  <c r="C21" i="1"/>
  <c r="C34" i="1"/>
  <c r="C50" i="1"/>
  <c r="C129" i="1"/>
  <c r="C149" i="1"/>
  <c r="C165" i="1"/>
  <c r="M232" i="1"/>
  <c r="C352" i="1"/>
  <c r="C592" i="1"/>
  <c r="M626" i="1"/>
  <c r="C645" i="1"/>
  <c r="M1214" i="1"/>
  <c r="M970" i="1"/>
  <c r="M210" i="1"/>
  <c r="C32" i="1"/>
  <c r="C40" i="1"/>
  <c r="C48" i="1"/>
  <c r="C80" i="1"/>
  <c r="C84" i="1"/>
  <c r="C132" i="1"/>
  <c r="M203" i="1"/>
  <c r="C206" i="1"/>
  <c r="C207" i="1"/>
  <c r="C208" i="1"/>
  <c r="C209" i="1"/>
  <c r="M230" i="1"/>
  <c r="M234" i="1"/>
  <c r="M410" i="1"/>
  <c r="C421" i="1"/>
  <c r="C425" i="1"/>
  <c r="C579" i="1"/>
  <c r="C587" i="1"/>
  <c r="M676" i="1"/>
  <c r="C684" i="1"/>
  <c r="C685" i="1"/>
  <c r="C686" i="1"/>
  <c r="C746" i="1"/>
  <c r="C843" i="1"/>
  <c r="M995" i="1"/>
  <c r="M1108" i="1"/>
  <c r="M1139" i="1"/>
  <c r="M1150" i="1"/>
  <c r="M1173" i="1"/>
  <c r="M1212" i="1"/>
  <c r="M1216" i="1"/>
  <c r="C1223" i="1"/>
  <c r="M228" i="1"/>
  <c r="M348" i="1"/>
  <c r="C30" i="1"/>
  <c r="C38" i="1"/>
  <c r="C46" i="1"/>
  <c r="C81" i="1"/>
  <c r="C85" i="1"/>
  <c r="M87" i="1"/>
  <c r="M142" i="1"/>
  <c r="C145" i="1"/>
  <c r="M153" i="1"/>
  <c r="M175" i="1"/>
  <c r="C213" i="1"/>
  <c r="M231" i="1"/>
  <c r="M235" i="1"/>
  <c r="M380" i="1"/>
  <c r="C383" i="1"/>
  <c r="C477" i="1"/>
  <c r="C485" i="1"/>
  <c r="M578" i="1"/>
  <c r="C580" i="1"/>
  <c r="C588" i="1"/>
  <c r="M615" i="1"/>
  <c r="M679" i="1"/>
  <c r="M683" i="1"/>
  <c r="M703" i="1"/>
  <c r="M743" i="1"/>
  <c r="C747" i="1"/>
  <c r="M767" i="1"/>
  <c r="M769" i="1"/>
  <c r="C778" i="1"/>
  <c r="C790" i="1"/>
  <c r="M996" i="1"/>
  <c r="C1083" i="1"/>
  <c r="M1109" i="1"/>
  <c r="M1142" i="1"/>
  <c r="M1176" i="1"/>
  <c r="M1213" i="1"/>
  <c r="M1217" i="1"/>
  <c r="M1220" i="1"/>
  <c r="M1240" i="1"/>
  <c r="C16" i="1"/>
  <c r="C13" i="1"/>
  <c r="C11" i="1"/>
  <c r="M77" i="1"/>
  <c r="C17" i="1"/>
  <c r="C22" i="1"/>
  <c r="C27" i="1"/>
  <c r="C31" i="1"/>
  <c r="C35" i="1"/>
  <c r="C39" i="1"/>
  <c r="C43" i="1"/>
  <c r="C47" i="1"/>
  <c r="C51" i="1"/>
  <c r="C146" i="1"/>
  <c r="C150" i="1"/>
  <c r="C171" i="1"/>
  <c r="M171" i="1"/>
  <c r="M388" i="1"/>
  <c r="C388" i="1"/>
  <c r="C392" i="1"/>
  <c r="M392" i="1"/>
  <c r="M470" i="1"/>
  <c r="C470" i="1"/>
  <c r="C581" i="1"/>
  <c r="C585" i="1"/>
  <c r="C589" i="1"/>
  <c r="M658" i="1"/>
  <c r="C658" i="1"/>
  <c r="C689" i="1"/>
  <c r="M689" i="1"/>
  <c r="C744" i="1"/>
  <c r="M898" i="1"/>
  <c r="C898" i="1"/>
  <c r="M930" i="1"/>
  <c r="C930" i="1"/>
  <c r="C1000" i="1"/>
  <c r="M1000" i="1"/>
  <c r="C1002" i="1"/>
  <c r="M1002" i="1"/>
  <c r="C1004" i="1"/>
  <c r="M1004" i="1"/>
  <c r="C1006" i="1"/>
  <c r="M1006" i="1"/>
  <c r="C1008" i="1"/>
  <c r="M1008" i="1"/>
  <c r="C1010" i="1"/>
  <c r="M1010" i="1"/>
  <c r="C1012" i="1"/>
  <c r="M1012" i="1"/>
  <c r="C1014" i="1"/>
  <c r="M1014" i="1"/>
  <c r="M1088" i="1"/>
  <c r="C1088" i="1"/>
  <c r="C1106" i="1"/>
  <c r="M1106" i="1"/>
  <c r="C1111" i="1"/>
  <c r="M1111" i="1"/>
  <c r="C1138" i="1"/>
  <c r="M1138" i="1"/>
  <c r="C1143" i="1"/>
  <c r="M1143" i="1"/>
  <c r="C1180" i="1"/>
  <c r="M1180" i="1"/>
  <c r="M926" i="1"/>
  <c r="C926" i="1"/>
  <c r="M1016" i="1"/>
  <c r="C1029" i="1"/>
  <c r="M1029" i="1"/>
  <c r="M1064" i="1"/>
  <c r="C1064" i="1"/>
  <c r="C1103" i="1"/>
  <c r="M1103" i="1"/>
  <c r="M1152" i="1"/>
  <c r="C1208" i="1"/>
  <c r="M1208" i="1"/>
  <c r="C1245" i="1"/>
  <c r="M1245" i="1"/>
  <c r="C225" i="1"/>
  <c r="M225" i="1"/>
  <c r="M385" i="1"/>
  <c r="C385" i="1"/>
  <c r="C406" i="1"/>
  <c r="M406" i="1"/>
  <c r="C411" i="1"/>
  <c r="M411" i="1"/>
  <c r="C563" i="1"/>
  <c r="M563" i="1"/>
  <c r="C671" i="1"/>
  <c r="M671" i="1"/>
  <c r="C766" i="1"/>
  <c r="M766" i="1"/>
  <c r="C12" i="1"/>
  <c r="C15" i="1"/>
  <c r="C25" i="1"/>
  <c r="C29" i="1"/>
  <c r="C33" i="1"/>
  <c r="C37" i="1"/>
  <c r="C41" i="1"/>
  <c r="C45" i="1"/>
  <c r="C49" i="1"/>
  <c r="C66" i="1"/>
  <c r="M162" i="1"/>
  <c r="C162" i="1"/>
  <c r="C172" i="1"/>
  <c r="M172" i="1"/>
  <c r="M360" i="1"/>
  <c r="C360" i="1"/>
  <c r="M450" i="1"/>
  <c r="C450" i="1"/>
  <c r="C741" i="1"/>
  <c r="M741" i="1"/>
  <c r="C975" i="1"/>
  <c r="C1001" i="1"/>
  <c r="M1001" i="1"/>
  <c r="C1003" i="1"/>
  <c r="M1003" i="1"/>
  <c r="C1005" i="1"/>
  <c r="M1005" i="1"/>
  <c r="C1007" i="1"/>
  <c r="M1007" i="1"/>
  <c r="C1009" i="1"/>
  <c r="M1009" i="1"/>
  <c r="C1011" i="1"/>
  <c r="M1011" i="1"/>
  <c r="C1013" i="1"/>
  <c r="M1013" i="1"/>
  <c r="C1015" i="1"/>
  <c r="M1015" i="1"/>
  <c r="M1040" i="1"/>
  <c r="C1040" i="1"/>
  <c r="C1107" i="1"/>
  <c r="M1107" i="1"/>
  <c r="C1110" i="1"/>
  <c r="M1110" i="1"/>
  <c r="M1117" i="1"/>
  <c r="C1117" i="1"/>
  <c r="M1131" i="1"/>
  <c r="C1135" i="1"/>
  <c r="M1135" i="1"/>
  <c r="C1146" i="1"/>
  <c r="M1146" i="1"/>
  <c r="M1149" i="1"/>
  <c r="C1151" i="1"/>
  <c r="M1151" i="1"/>
  <c r="M1161" i="1"/>
  <c r="C1161" i="1"/>
  <c r="C1177" i="1"/>
  <c r="M1177" i="1"/>
  <c r="M1186" i="1"/>
  <c r="C1186" i="1"/>
  <c r="C1228" i="1"/>
  <c r="M133" i="1"/>
  <c r="C133" i="1"/>
  <c r="C152" i="1"/>
  <c r="M152" i="1"/>
  <c r="C174" i="1"/>
  <c r="M174" i="1"/>
  <c r="C177" i="1"/>
  <c r="M177" i="1"/>
  <c r="C183" i="1"/>
  <c r="M183" i="1"/>
  <c r="C147" i="1"/>
  <c r="C178" i="1"/>
  <c r="M178" i="1"/>
  <c r="C182" i="1"/>
  <c r="M182" i="1"/>
  <c r="C194" i="1"/>
  <c r="C200" i="1"/>
  <c r="M200" i="1"/>
  <c r="C224" i="1"/>
  <c r="M224" i="1"/>
  <c r="C359" i="1"/>
  <c r="C403" i="1"/>
  <c r="M403" i="1"/>
  <c r="C434" i="1"/>
  <c r="C438" i="1"/>
  <c r="C570" i="1"/>
  <c r="M570" i="1"/>
  <c r="C582" i="1"/>
  <c r="C586" i="1"/>
  <c r="C590" i="1"/>
  <c r="M603" i="1"/>
  <c r="C603" i="1"/>
  <c r="C612" i="1"/>
  <c r="M612" i="1"/>
  <c r="C728" i="1"/>
  <c r="M728" i="1"/>
  <c r="C745" i="1"/>
  <c r="M811" i="1"/>
  <c r="C811" i="1"/>
  <c r="C999" i="1"/>
  <c r="M999" i="1"/>
  <c r="C1035" i="1"/>
  <c r="C1039" i="1"/>
  <c r="C1116" i="1"/>
  <c r="C1183" i="1"/>
  <c r="C1244" i="1"/>
  <c r="M1244" i="1"/>
  <c r="C186" i="1"/>
  <c r="C351" i="1"/>
  <c r="C389" i="1"/>
  <c r="C453" i="1"/>
  <c r="C595" i="1"/>
  <c r="C644" i="1"/>
  <c r="C835" i="1"/>
  <c r="C842" i="1"/>
  <c r="C862" i="1"/>
  <c r="C866" i="1"/>
  <c r="C870" i="1"/>
  <c r="C890" i="1"/>
  <c r="C918" i="1"/>
  <c r="C922" i="1"/>
  <c r="C939" i="1"/>
  <c r="C1124" i="1"/>
  <c r="C1153" i="1"/>
  <c r="C1162" i="1"/>
  <c r="C1187" i="1"/>
  <c r="C1193" i="1"/>
  <c r="M342" i="1"/>
  <c r="M343" i="1"/>
  <c r="M344" i="1"/>
  <c r="M345" i="1"/>
  <c r="M346" i="1"/>
  <c r="M347" i="1"/>
  <c r="M377" i="1"/>
  <c r="C391" i="1"/>
  <c r="M391" i="1"/>
  <c r="C405" i="1"/>
  <c r="M405" i="1"/>
  <c r="C408" i="1"/>
  <c r="M408" i="1"/>
  <c r="M445" i="1"/>
  <c r="C445" i="1"/>
  <c r="C567" i="1"/>
  <c r="M567" i="1"/>
  <c r="C574" i="1"/>
  <c r="M574" i="1"/>
  <c r="C616" i="1"/>
  <c r="M616" i="1"/>
  <c r="C634" i="1"/>
  <c r="M634" i="1"/>
  <c r="C675" i="1"/>
  <c r="M675" i="1"/>
  <c r="C680" i="1"/>
  <c r="M680" i="1"/>
  <c r="M693" i="1"/>
  <c r="C693" i="1"/>
  <c r="C702" i="1"/>
  <c r="M702" i="1"/>
  <c r="M705" i="1"/>
  <c r="C731" i="1"/>
  <c r="M731" i="1"/>
  <c r="C737" i="1"/>
  <c r="M737" i="1"/>
  <c r="M826" i="1"/>
  <c r="C826" i="1"/>
  <c r="M850" i="1"/>
  <c r="C850" i="1"/>
  <c r="M914" i="1"/>
  <c r="C914" i="1"/>
  <c r="C957" i="1"/>
  <c r="M957" i="1"/>
  <c r="C959" i="1"/>
  <c r="M959" i="1"/>
  <c r="C961" i="1"/>
  <c r="M961" i="1"/>
  <c r="C963" i="1"/>
  <c r="M963" i="1"/>
  <c r="C965" i="1"/>
  <c r="M965" i="1"/>
  <c r="C967" i="1"/>
  <c r="M967" i="1"/>
  <c r="M1120" i="1"/>
  <c r="C1120" i="1"/>
  <c r="C1132" i="1"/>
  <c r="M1132" i="1"/>
  <c r="C1137" i="1"/>
  <c r="M1137" i="1"/>
  <c r="C1140" i="1"/>
  <c r="M1140" i="1"/>
  <c r="C1145" i="1"/>
  <c r="M1145" i="1"/>
  <c r="C1148" i="1"/>
  <c r="M1148" i="1"/>
  <c r="C1175" i="1"/>
  <c r="M1175" i="1"/>
  <c r="C1178" i="1"/>
  <c r="M1178" i="1"/>
  <c r="M10" i="1"/>
  <c r="M69" i="1"/>
  <c r="M139" i="1"/>
  <c r="M151" i="1"/>
  <c r="M155" i="1"/>
  <c r="C161" i="1"/>
  <c r="M168" i="1"/>
  <c r="M181" i="1"/>
  <c r="C193" i="1"/>
  <c r="C212" i="1"/>
  <c r="M223" i="1"/>
  <c r="M227" i="1"/>
  <c r="C356" i="1"/>
  <c r="C378" i="1"/>
  <c r="M378" i="1"/>
  <c r="M379" i="1"/>
  <c r="C381" i="1"/>
  <c r="M381" i="1"/>
  <c r="C414" i="1"/>
  <c r="M414" i="1"/>
  <c r="M482" i="1"/>
  <c r="C482" i="1"/>
  <c r="M649" i="1"/>
  <c r="C649" i="1"/>
  <c r="C758" i="1"/>
  <c r="M758" i="1"/>
  <c r="C762" i="1"/>
  <c r="M762" i="1"/>
  <c r="M771" i="1"/>
  <c r="C771" i="1"/>
  <c r="M819" i="1"/>
  <c r="C819" i="1"/>
  <c r="M846" i="1"/>
  <c r="C846" i="1"/>
  <c r="M910" i="1"/>
  <c r="C910" i="1"/>
  <c r="M969" i="1"/>
  <c r="M977" i="1"/>
  <c r="C977" i="1"/>
  <c r="C997" i="1"/>
  <c r="M997" i="1"/>
  <c r="M1018" i="1"/>
  <c r="C1018" i="1"/>
  <c r="M1060" i="1"/>
  <c r="C1060" i="1"/>
  <c r="M1080" i="1"/>
  <c r="C1080" i="1"/>
  <c r="M1189" i="1"/>
  <c r="C1189" i="1"/>
  <c r="C1210" i="1"/>
  <c r="M1210" i="1"/>
  <c r="M1232" i="1"/>
  <c r="C1232" i="1"/>
  <c r="C1242" i="1"/>
  <c r="M1242" i="1"/>
  <c r="C1247" i="1"/>
  <c r="M1247" i="1"/>
  <c r="M76" i="1"/>
  <c r="C14" i="1"/>
  <c r="C18" i="1"/>
  <c r="M24" i="1"/>
  <c r="C67" i="1"/>
  <c r="M73" i="1"/>
  <c r="C137" i="1"/>
  <c r="M143" i="1"/>
  <c r="M154" i="1"/>
  <c r="C158" i="1"/>
  <c r="M167" i="1"/>
  <c r="M180" i="1"/>
  <c r="M184" i="1"/>
  <c r="C190" i="1"/>
  <c r="C198" i="1"/>
  <c r="M204" i="1"/>
  <c r="C355" i="1"/>
  <c r="C363" i="1"/>
  <c r="C382" i="1"/>
  <c r="C386" i="1"/>
  <c r="C390" i="1"/>
  <c r="M390" i="1"/>
  <c r="M402" i="1"/>
  <c r="C404" i="1"/>
  <c r="M404" i="1"/>
  <c r="C409" i="1"/>
  <c r="M409" i="1"/>
  <c r="C412" i="1"/>
  <c r="M412" i="1"/>
  <c r="M478" i="1"/>
  <c r="C478" i="1"/>
  <c r="C566" i="1"/>
  <c r="M566" i="1"/>
  <c r="C575" i="1"/>
  <c r="M575" i="1"/>
  <c r="C621" i="1"/>
  <c r="M621" i="1"/>
  <c r="C633" i="1"/>
  <c r="M633" i="1"/>
  <c r="C648" i="1"/>
  <c r="C672" i="1"/>
  <c r="M672" i="1"/>
  <c r="C732" i="1"/>
  <c r="M732" i="1"/>
  <c r="C736" i="1"/>
  <c r="M736" i="1"/>
  <c r="C748" i="1"/>
  <c r="M806" i="1"/>
  <c r="C806" i="1"/>
  <c r="C814" i="1"/>
  <c r="M834" i="1"/>
  <c r="C834" i="1"/>
  <c r="M942" i="1"/>
  <c r="C942" i="1"/>
  <c r="C958" i="1"/>
  <c r="M958" i="1"/>
  <c r="C960" i="1"/>
  <c r="M960" i="1"/>
  <c r="C962" i="1"/>
  <c r="M962" i="1"/>
  <c r="C964" i="1"/>
  <c r="M964" i="1"/>
  <c r="C966" i="1"/>
  <c r="M966" i="1"/>
  <c r="C968" i="1"/>
  <c r="M968" i="1"/>
  <c r="C976" i="1"/>
  <c r="C1017" i="1"/>
  <c r="M1055" i="1"/>
  <c r="C1055" i="1"/>
  <c r="C1057" i="1"/>
  <c r="C1133" i="1"/>
  <c r="M1133" i="1"/>
  <c r="C1136" i="1"/>
  <c r="M1136" i="1"/>
  <c r="C1141" i="1"/>
  <c r="M1141" i="1"/>
  <c r="C1144" i="1"/>
  <c r="M1144" i="1"/>
  <c r="M1157" i="1"/>
  <c r="C1157" i="1"/>
  <c r="M1172" i="1"/>
  <c r="C1174" i="1"/>
  <c r="M1174" i="1"/>
  <c r="C1179" i="1"/>
  <c r="M1179" i="1"/>
  <c r="C1185" i="1"/>
  <c r="C1231" i="1"/>
  <c r="C197" i="1"/>
  <c r="C413" i="1"/>
  <c r="M413" i="1"/>
  <c r="C415" i="1"/>
  <c r="M415" i="1"/>
  <c r="M465" i="1"/>
  <c r="C465" i="1"/>
  <c r="M598" i="1"/>
  <c r="C598" i="1"/>
  <c r="C690" i="1"/>
  <c r="M690" i="1"/>
  <c r="C763" i="1"/>
  <c r="M763" i="1"/>
  <c r="M830" i="1"/>
  <c r="C830" i="1"/>
  <c r="M899" i="1"/>
  <c r="C899" i="1"/>
  <c r="M973" i="1"/>
  <c r="C973" i="1"/>
  <c r="C998" i="1"/>
  <c r="M998" i="1"/>
  <c r="M1069" i="1"/>
  <c r="C1069" i="1"/>
  <c r="M1095" i="1"/>
  <c r="C1095" i="1"/>
  <c r="C1154" i="1"/>
  <c r="C1184" i="1"/>
  <c r="C1188" i="1"/>
  <c r="M1197" i="1"/>
  <c r="C1197" i="1"/>
  <c r="C1206" i="1"/>
  <c r="M1206" i="1"/>
  <c r="C1209" i="1"/>
  <c r="M1209" i="1"/>
  <c r="M1224" i="1"/>
  <c r="C1224" i="1"/>
  <c r="C1243" i="1"/>
  <c r="M1243" i="1"/>
  <c r="C1246" i="1"/>
  <c r="M1246" i="1"/>
  <c r="C395" i="1"/>
  <c r="C433" i="1"/>
  <c r="C798" i="1"/>
  <c r="C802" i="1"/>
  <c r="C906" i="1"/>
  <c r="C934" i="1"/>
  <c r="C947" i="1"/>
  <c r="C974" i="1"/>
  <c r="C978" i="1"/>
  <c r="C1019" i="1"/>
  <c r="C1047" i="1"/>
  <c r="C1067" i="1"/>
  <c r="C1072" i="1"/>
  <c r="C1085" i="1"/>
  <c r="C1121" i="1"/>
  <c r="C1158" i="1"/>
  <c r="C1190" i="1"/>
  <c r="C1227" i="1"/>
  <c r="C1235" i="1"/>
  <c r="M642" i="1"/>
  <c r="M757" i="1"/>
  <c r="C216" i="1"/>
  <c r="M216" i="1"/>
  <c r="M454" i="1"/>
  <c r="C454" i="1"/>
  <c r="M466" i="1"/>
  <c r="C466" i="1"/>
  <c r="M599" i="1"/>
  <c r="C599" i="1"/>
  <c r="M654" i="1"/>
  <c r="C654" i="1"/>
  <c r="C673" i="1"/>
  <c r="M673" i="1"/>
  <c r="C678" i="1"/>
  <c r="M678" i="1"/>
  <c r="C681" i="1"/>
  <c r="M681" i="1"/>
  <c r="C688" i="1"/>
  <c r="M688" i="1"/>
  <c r="M718" i="1"/>
  <c r="C718" i="1"/>
  <c r="M858" i="1"/>
  <c r="C858" i="1"/>
  <c r="M886" i="1"/>
  <c r="C886" i="1"/>
  <c r="M931" i="1"/>
  <c r="C931" i="1"/>
  <c r="M946" i="1"/>
  <c r="C946" i="1"/>
  <c r="C981" i="1"/>
  <c r="M981" i="1"/>
  <c r="C985" i="1"/>
  <c r="M985" i="1"/>
  <c r="C989" i="1"/>
  <c r="M989" i="1"/>
  <c r="C993" i="1"/>
  <c r="M993" i="1"/>
  <c r="C1022" i="1"/>
  <c r="M1022" i="1"/>
  <c r="C1026" i="1"/>
  <c r="M1026" i="1"/>
  <c r="M1036" i="1"/>
  <c r="C1036" i="1"/>
  <c r="M1221" i="1"/>
  <c r="C1221" i="1"/>
  <c r="M1229" i="1"/>
  <c r="C1229" i="1"/>
  <c r="M79" i="1"/>
  <c r="M199" i="1"/>
  <c r="M222" i="1"/>
  <c r="C366" i="1"/>
  <c r="M366" i="1"/>
  <c r="C368" i="1"/>
  <c r="M368" i="1"/>
  <c r="C370" i="1"/>
  <c r="M370" i="1"/>
  <c r="C372" i="1"/>
  <c r="M372" i="1"/>
  <c r="C374" i="1"/>
  <c r="M374" i="1"/>
  <c r="C376" i="1"/>
  <c r="M376" i="1"/>
  <c r="C397" i="1"/>
  <c r="M397" i="1"/>
  <c r="C399" i="1"/>
  <c r="M399" i="1"/>
  <c r="C401" i="1"/>
  <c r="M401" i="1"/>
  <c r="C573" i="1"/>
  <c r="M573" i="1"/>
  <c r="C576" i="1"/>
  <c r="M576" i="1"/>
  <c r="C622" i="1"/>
  <c r="M622" i="1"/>
  <c r="C729" i="1"/>
  <c r="M729" i="1"/>
  <c r="C739" i="1"/>
  <c r="M739" i="1"/>
  <c r="C742" i="1"/>
  <c r="M742" i="1"/>
  <c r="C765" i="1"/>
  <c r="M765" i="1"/>
  <c r="C768" i="1"/>
  <c r="M768" i="1"/>
  <c r="M818" i="1"/>
  <c r="C818" i="1"/>
  <c r="M882" i="1"/>
  <c r="C882" i="1"/>
  <c r="M894" i="1"/>
  <c r="C894" i="1"/>
  <c r="M950" i="1"/>
  <c r="C950" i="1"/>
  <c r="M1048" i="1"/>
  <c r="C1048" i="1"/>
  <c r="M1075" i="1"/>
  <c r="C1075" i="1"/>
  <c r="M1122" i="1"/>
  <c r="C1122" i="1"/>
  <c r="M1159" i="1"/>
  <c r="C1159" i="1"/>
  <c r="M1191" i="1"/>
  <c r="C1191" i="1"/>
  <c r="C20" i="1"/>
  <c r="M53" i="1"/>
  <c r="M54" i="1"/>
  <c r="M55" i="1"/>
  <c r="M56" i="1"/>
  <c r="M57" i="1"/>
  <c r="M58" i="1"/>
  <c r="M59" i="1"/>
  <c r="M60" i="1"/>
  <c r="M61" i="1"/>
  <c r="M62" i="1"/>
  <c r="M63" i="1"/>
  <c r="M64" i="1"/>
  <c r="M71" i="1"/>
  <c r="M75" i="1"/>
  <c r="L1266" i="1"/>
  <c r="C131" i="1"/>
  <c r="C135" i="1"/>
  <c r="M141" i="1"/>
  <c r="M144" i="1"/>
  <c r="C157" i="1"/>
  <c r="C160" i="1"/>
  <c r="C164" i="1"/>
  <c r="M166" i="1"/>
  <c r="M170" i="1"/>
  <c r="M173" i="1"/>
  <c r="C185" i="1"/>
  <c r="C188" i="1"/>
  <c r="C192" i="1"/>
  <c r="C196" i="1"/>
  <c r="M202" i="1"/>
  <c r="M205" i="1"/>
  <c r="C211" i="1"/>
  <c r="C215" i="1"/>
  <c r="C217" i="1"/>
  <c r="M217" i="1"/>
  <c r="C219" i="1"/>
  <c r="M219" i="1"/>
  <c r="C221" i="1"/>
  <c r="M221" i="1"/>
  <c r="C350" i="1"/>
  <c r="C354" i="1"/>
  <c r="C358" i="1"/>
  <c r="C362" i="1"/>
  <c r="C394" i="1"/>
  <c r="M429" i="1"/>
  <c r="C429" i="1"/>
  <c r="C446" i="1"/>
  <c r="M461" i="1"/>
  <c r="C461" i="1"/>
  <c r="M473" i="1"/>
  <c r="C473" i="1"/>
  <c r="C614" i="1"/>
  <c r="M614" i="1"/>
  <c r="C617" i="1"/>
  <c r="M617" i="1"/>
  <c r="C643" i="1"/>
  <c r="C647" i="1"/>
  <c r="C651" i="1"/>
  <c r="C674" i="1"/>
  <c r="M674" i="1"/>
  <c r="C677" i="1"/>
  <c r="M677" i="1"/>
  <c r="C682" i="1"/>
  <c r="M682" i="1"/>
  <c r="C687" i="1"/>
  <c r="M687" i="1"/>
  <c r="M694" i="1"/>
  <c r="C694" i="1"/>
  <c r="C704" i="1"/>
  <c r="M704" i="1"/>
  <c r="M774" i="1"/>
  <c r="C774" i="1"/>
  <c r="C218" i="1"/>
  <c r="M218" i="1"/>
  <c r="C220" i="1"/>
  <c r="M220" i="1"/>
  <c r="M481" i="1"/>
  <c r="C481" i="1"/>
  <c r="C561" i="1"/>
  <c r="M561" i="1"/>
  <c r="C613" i="1"/>
  <c r="M613" i="1"/>
  <c r="C691" i="1"/>
  <c r="M691" i="1"/>
  <c r="C979" i="1"/>
  <c r="M979" i="1"/>
  <c r="C983" i="1"/>
  <c r="M983" i="1"/>
  <c r="C987" i="1"/>
  <c r="M987" i="1"/>
  <c r="C991" i="1"/>
  <c r="M991" i="1"/>
  <c r="C1020" i="1"/>
  <c r="M1020" i="1"/>
  <c r="C1024" i="1"/>
  <c r="M1024" i="1"/>
  <c r="M1028" i="1"/>
  <c r="C1028" i="1"/>
  <c r="M1084" i="1"/>
  <c r="C1084" i="1"/>
  <c r="C565" i="1"/>
  <c r="M565" i="1"/>
  <c r="C568" i="1"/>
  <c r="M568" i="1"/>
  <c r="C630" i="1"/>
  <c r="M630" i="1"/>
  <c r="C637" i="1"/>
  <c r="M637" i="1"/>
  <c r="M878" i="1"/>
  <c r="C878" i="1"/>
  <c r="M907" i="1"/>
  <c r="C907" i="1"/>
  <c r="M1114" i="1"/>
  <c r="C1114" i="1"/>
  <c r="C19" i="1"/>
  <c r="C65" i="1"/>
  <c r="C68" i="1"/>
  <c r="M70" i="1"/>
  <c r="M74" i="1"/>
  <c r="M78" i="1"/>
  <c r="C130" i="1"/>
  <c r="C134" i="1"/>
  <c r="C138" i="1"/>
  <c r="M140" i="1"/>
  <c r="C159" i="1"/>
  <c r="C163" i="1"/>
  <c r="M169" i="1"/>
  <c r="C187" i="1"/>
  <c r="C191" i="1"/>
  <c r="C195" i="1"/>
  <c r="M201" i="1"/>
  <c r="C214" i="1"/>
  <c r="C349" i="1"/>
  <c r="C353" i="1"/>
  <c r="C357" i="1"/>
  <c r="C361" i="1"/>
  <c r="C365" i="1"/>
  <c r="C367" i="1"/>
  <c r="M367" i="1"/>
  <c r="C369" i="1"/>
  <c r="M369" i="1"/>
  <c r="C371" i="1"/>
  <c r="M371" i="1"/>
  <c r="C373" i="1"/>
  <c r="M373" i="1"/>
  <c r="C375" i="1"/>
  <c r="M375" i="1"/>
  <c r="C393" i="1"/>
  <c r="C396" i="1"/>
  <c r="M396" i="1"/>
  <c r="C398" i="1"/>
  <c r="M398" i="1"/>
  <c r="C400" i="1"/>
  <c r="M400" i="1"/>
  <c r="M422" i="1"/>
  <c r="C422" i="1"/>
  <c r="C426" i="1"/>
  <c r="M441" i="1"/>
  <c r="C441" i="1"/>
  <c r="C458" i="1"/>
  <c r="M486" i="1"/>
  <c r="C486" i="1"/>
  <c r="C564" i="1"/>
  <c r="M564" i="1"/>
  <c r="C569" i="1"/>
  <c r="M569" i="1"/>
  <c r="C572" i="1"/>
  <c r="M572" i="1"/>
  <c r="C577" i="1"/>
  <c r="M577" i="1"/>
  <c r="C625" i="1"/>
  <c r="M625" i="1"/>
  <c r="C629" i="1"/>
  <c r="M629" i="1"/>
  <c r="C638" i="1"/>
  <c r="M638" i="1"/>
  <c r="C646" i="1"/>
  <c r="C650" i="1"/>
  <c r="C659" i="1"/>
  <c r="C701" i="1"/>
  <c r="M701" i="1"/>
  <c r="C730" i="1"/>
  <c r="M730" i="1"/>
  <c r="C733" i="1"/>
  <c r="M733" i="1"/>
  <c r="C735" i="1"/>
  <c r="M735" i="1"/>
  <c r="M751" i="1"/>
  <c r="C751" i="1"/>
  <c r="C759" i="1"/>
  <c r="M759" i="1"/>
  <c r="C761" i="1"/>
  <c r="M761" i="1"/>
  <c r="M777" i="1"/>
  <c r="C777" i="1"/>
  <c r="M871" i="1"/>
  <c r="C871" i="1"/>
  <c r="C418" i="1"/>
  <c r="C430" i="1"/>
  <c r="C437" i="1"/>
  <c r="C442" i="1"/>
  <c r="C449" i="1"/>
  <c r="C457" i="1"/>
  <c r="C462" i="1"/>
  <c r="C469" i="1"/>
  <c r="C474" i="1"/>
  <c r="C594" i="1"/>
  <c r="C602" i="1"/>
  <c r="C655" i="1"/>
  <c r="C738" i="1"/>
  <c r="M738" i="1"/>
  <c r="M752" i="1"/>
  <c r="C752" i="1"/>
  <c r="C764" i="1"/>
  <c r="M764" i="1"/>
  <c r="M770" i="1"/>
  <c r="C770" i="1"/>
  <c r="C781" i="1"/>
  <c r="C785" i="1"/>
  <c r="C794" i="1"/>
  <c r="C803" i="1"/>
  <c r="C810" i="1"/>
  <c r="M863" i="1"/>
  <c r="C863" i="1"/>
  <c r="C874" i="1"/>
  <c r="C879" i="1"/>
  <c r="M902" i="1"/>
  <c r="C902" i="1"/>
  <c r="M915" i="1"/>
  <c r="C915" i="1"/>
  <c r="C956" i="1"/>
  <c r="M956" i="1"/>
  <c r="C980" i="1"/>
  <c r="M980" i="1"/>
  <c r="C982" i="1"/>
  <c r="M982" i="1"/>
  <c r="C984" i="1"/>
  <c r="M984" i="1"/>
  <c r="C986" i="1"/>
  <c r="M986" i="1"/>
  <c r="C988" i="1"/>
  <c r="M988" i="1"/>
  <c r="C990" i="1"/>
  <c r="M990" i="1"/>
  <c r="C992" i="1"/>
  <c r="M992" i="1"/>
  <c r="C994" i="1"/>
  <c r="M994" i="1"/>
  <c r="C1021" i="1"/>
  <c r="M1021" i="1"/>
  <c r="C1023" i="1"/>
  <c r="M1023" i="1"/>
  <c r="C1025" i="1"/>
  <c r="M1025" i="1"/>
  <c r="C1027" i="1"/>
  <c r="M1027" i="1"/>
  <c r="C1031" i="1"/>
  <c r="M1031" i="1"/>
  <c r="M1045" i="1"/>
  <c r="C1045" i="1"/>
  <c r="M1063" i="1"/>
  <c r="C1063" i="1"/>
  <c r="M1096" i="1"/>
  <c r="C1096" i="1"/>
  <c r="C1165" i="1"/>
  <c r="M1165" i="1"/>
  <c r="C1167" i="1"/>
  <c r="M1167" i="1"/>
  <c r="C1169" i="1"/>
  <c r="M1169" i="1"/>
  <c r="C1171" i="1"/>
  <c r="M1171" i="1"/>
  <c r="M1225" i="1"/>
  <c r="C1225" i="1"/>
  <c r="M1233" i="1"/>
  <c r="C1233" i="1"/>
  <c r="C734" i="1"/>
  <c r="M734" i="1"/>
  <c r="C760" i="1"/>
  <c r="M760" i="1"/>
  <c r="M854" i="1"/>
  <c r="C854" i="1"/>
  <c r="M923" i="1"/>
  <c r="C923" i="1"/>
  <c r="M938" i="1"/>
  <c r="C938" i="1"/>
  <c r="M1043" i="1"/>
  <c r="C1043" i="1"/>
  <c r="M1091" i="1"/>
  <c r="C1091" i="1"/>
  <c r="M1118" i="1"/>
  <c r="C1118" i="1"/>
  <c r="M1155" i="1"/>
  <c r="C1155" i="1"/>
  <c r="M1163" i="1"/>
  <c r="C1163" i="1"/>
  <c r="M1195" i="1"/>
  <c r="C1195" i="1"/>
  <c r="M1052" i="1"/>
  <c r="C1052" i="1"/>
  <c r="M1079" i="1"/>
  <c r="C1079" i="1"/>
  <c r="M1097" i="1"/>
  <c r="C1097" i="1"/>
  <c r="M1099" i="1"/>
  <c r="C1099" i="1"/>
  <c r="C1126" i="1"/>
  <c r="M1126" i="1"/>
  <c r="C1128" i="1"/>
  <c r="M1128" i="1"/>
  <c r="C1130" i="1"/>
  <c r="M1130" i="1"/>
  <c r="C1199" i="1"/>
  <c r="M1199" i="1"/>
  <c r="C1201" i="1"/>
  <c r="M1201" i="1"/>
  <c r="C1203" i="1"/>
  <c r="M1203" i="1"/>
  <c r="C1237" i="1"/>
  <c r="M1237" i="1"/>
  <c r="M1044" i="1"/>
  <c r="C1044" i="1"/>
  <c r="C1051" i="1"/>
  <c r="C1056" i="1"/>
  <c r="C1059" i="1"/>
  <c r="M1071" i="1"/>
  <c r="C1071" i="1"/>
  <c r="C1076" i="1"/>
  <c r="M1092" i="1"/>
  <c r="C1092" i="1"/>
  <c r="C1115" i="1"/>
  <c r="C1119" i="1"/>
  <c r="C1123" i="1"/>
  <c r="C1156" i="1"/>
  <c r="C1160" i="1"/>
  <c r="C1164" i="1"/>
  <c r="C1166" i="1"/>
  <c r="M1166" i="1"/>
  <c r="C1168" i="1"/>
  <c r="M1168" i="1"/>
  <c r="C1170" i="1"/>
  <c r="M1170" i="1"/>
  <c r="C1192" i="1"/>
  <c r="C1196" i="1"/>
  <c r="M1205" i="1"/>
  <c r="C1222" i="1"/>
  <c r="C1226" i="1"/>
  <c r="C1230" i="1"/>
  <c r="C1234" i="1"/>
  <c r="M1239" i="1"/>
  <c r="M1030" i="1"/>
  <c r="M1032" i="1"/>
  <c r="C1032" i="1"/>
  <c r="M1068" i="1"/>
  <c r="C1068" i="1"/>
  <c r="M1087" i="1"/>
  <c r="C1087" i="1"/>
  <c r="C1125" i="1"/>
  <c r="M1125" i="1"/>
  <c r="C1127" i="1"/>
  <c r="M1127" i="1"/>
  <c r="C1129" i="1"/>
  <c r="M1129" i="1"/>
  <c r="C1198" i="1"/>
  <c r="M1198" i="1"/>
  <c r="C1200" i="1"/>
  <c r="M1200" i="1"/>
  <c r="C1202" i="1"/>
  <c r="M1202" i="1"/>
  <c r="C1204" i="1"/>
  <c r="M1204" i="1"/>
  <c r="C1236" i="1"/>
  <c r="M1236" i="1"/>
  <c r="C1238" i="1"/>
  <c r="M1238" i="1"/>
  <c r="C1100" i="1"/>
  <c r="C632" i="1"/>
  <c r="M632" i="1"/>
  <c r="C635" i="1"/>
  <c r="M635" i="1"/>
  <c r="C662" i="1"/>
  <c r="M662" i="1"/>
  <c r="C666" i="1"/>
  <c r="M666" i="1"/>
  <c r="C670" i="1"/>
  <c r="M670" i="1"/>
  <c r="C723" i="1"/>
  <c r="M723" i="1"/>
  <c r="C725" i="1"/>
  <c r="M725" i="1"/>
  <c r="M786" i="1"/>
  <c r="C786" i="1"/>
  <c r="M788" i="1"/>
  <c r="C788" i="1"/>
  <c r="M824" i="1"/>
  <c r="C824" i="1"/>
  <c r="C488" i="1"/>
  <c r="M488" i="1"/>
  <c r="C490" i="1"/>
  <c r="M490" i="1"/>
  <c r="C492" i="1"/>
  <c r="M492" i="1"/>
  <c r="C494" i="1"/>
  <c r="M494" i="1"/>
  <c r="C496" i="1"/>
  <c r="M496" i="1"/>
  <c r="C498" i="1"/>
  <c r="M498" i="1"/>
  <c r="C500" i="1"/>
  <c r="M500" i="1"/>
  <c r="C502" i="1"/>
  <c r="M502" i="1"/>
  <c r="C504" i="1"/>
  <c r="M504" i="1"/>
  <c r="C506" i="1"/>
  <c r="M506" i="1"/>
  <c r="C508" i="1"/>
  <c r="M508" i="1"/>
  <c r="C510" i="1"/>
  <c r="M510" i="1"/>
  <c r="C512" i="1"/>
  <c r="M512" i="1"/>
  <c r="C514" i="1"/>
  <c r="M514" i="1"/>
  <c r="C516" i="1"/>
  <c r="M516" i="1"/>
  <c r="C518" i="1"/>
  <c r="M518" i="1"/>
  <c r="C520" i="1"/>
  <c r="M520" i="1"/>
  <c r="C522" i="1"/>
  <c r="M522" i="1"/>
  <c r="C524" i="1"/>
  <c r="M524" i="1"/>
  <c r="C526" i="1"/>
  <c r="M526" i="1"/>
  <c r="C528" i="1"/>
  <c r="M528" i="1"/>
  <c r="C530" i="1"/>
  <c r="M530" i="1"/>
  <c r="C532" i="1"/>
  <c r="M532" i="1"/>
  <c r="C534" i="1"/>
  <c r="M534" i="1"/>
  <c r="C536" i="1"/>
  <c r="M536" i="1"/>
  <c r="C538" i="1"/>
  <c r="M538" i="1"/>
  <c r="C540" i="1"/>
  <c r="M540" i="1"/>
  <c r="C542" i="1"/>
  <c r="M542" i="1"/>
  <c r="C544" i="1"/>
  <c r="M544" i="1"/>
  <c r="C546" i="1"/>
  <c r="M546" i="1"/>
  <c r="C548" i="1"/>
  <c r="M548" i="1"/>
  <c r="C550" i="1"/>
  <c r="M550" i="1"/>
  <c r="C552" i="1"/>
  <c r="M552" i="1"/>
  <c r="C554" i="1"/>
  <c r="M554" i="1"/>
  <c r="C556" i="1"/>
  <c r="M556" i="1"/>
  <c r="C558" i="1"/>
  <c r="M558" i="1"/>
  <c r="C560" i="1"/>
  <c r="M560" i="1"/>
  <c r="C605" i="1"/>
  <c r="M605" i="1"/>
  <c r="C607" i="1"/>
  <c r="M607" i="1"/>
  <c r="C609" i="1"/>
  <c r="M609" i="1"/>
  <c r="C696" i="1"/>
  <c r="M696" i="1"/>
  <c r="C698" i="1"/>
  <c r="M698" i="1"/>
  <c r="C700" i="1"/>
  <c r="M700" i="1"/>
  <c r="M727" i="1"/>
  <c r="C754" i="1"/>
  <c r="M754" i="1"/>
  <c r="C756" i="1"/>
  <c r="M756" i="1"/>
  <c r="M807" i="1"/>
  <c r="C807" i="1"/>
  <c r="M816" i="1"/>
  <c r="C816" i="1"/>
  <c r="M840" i="1"/>
  <c r="C840" i="1"/>
  <c r="M867" i="1"/>
  <c r="C867" i="1"/>
  <c r="M872" i="1"/>
  <c r="C872" i="1"/>
  <c r="M903" i="1"/>
  <c r="C903" i="1"/>
  <c r="M908" i="1"/>
  <c r="C908" i="1"/>
  <c r="M935" i="1"/>
  <c r="C935" i="1"/>
  <c r="M940" i="1"/>
  <c r="C940" i="1"/>
  <c r="M1061" i="1"/>
  <c r="C1061" i="1"/>
  <c r="M1077" i="1"/>
  <c r="C1077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593" i="1"/>
  <c r="C597" i="1"/>
  <c r="C601" i="1"/>
  <c r="M611" i="1"/>
  <c r="C620" i="1"/>
  <c r="M620" i="1"/>
  <c r="C623" i="1"/>
  <c r="M623" i="1"/>
  <c r="C628" i="1"/>
  <c r="M628" i="1"/>
  <c r="C631" i="1"/>
  <c r="M631" i="1"/>
  <c r="C636" i="1"/>
  <c r="M636" i="1"/>
  <c r="C639" i="1"/>
  <c r="M639" i="1"/>
  <c r="C653" i="1"/>
  <c r="C657" i="1"/>
  <c r="C661" i="1"/>
  <c r="C663" i="1"/>
  <c r="M663" i="1"/>
  <c r="C665" i="1"/>
  <c r="M665" i="1"/>
  <c r="C667" i="1"/>
  <c r="M667" i="1"/>
  <c r="C669" i="1"/>
  <c r="M669" i="1"/>
  <c r="C692" i="1"/>
  <c r="C716" i="1"/>
  <c r="C720" i="1"/>
  <c r="C722" i="1"/>
  <c r="M722" i="1"/>
  <c r="C724" i="1"/>
  <c r="M724" i="1"/>
  <c r="C726" i="1"/>
  <c r="M726" i="1"/>
  <c r="C750" i="1"/>
  <c r="C775" i="1"/>
  <c r="M783" i="1"/>
  <c r="C783" i="1"/>
  <c r="C799" i="1"/>
  <c r="M804" i="1"/>
  <c r="C804" i="1"/>
  <c r="C859" i="1"/>
  <c r="M864" i="1"/>
  <c r="C864" i="1"/>
  <c r="C895" i="1"/>
  <c r="M900" i="1"/>
  <c r="C900" i="1"/>
  <c r="M927" i="1"/>
  <c r="C927" i="1"/>
  <c r="M932" i="1"/>
  <c r="C932" i="1"/>
  <c r="M951" i="1"/>
  <c r="C951" i="1"/>
  <c r="C1033" i="1"/>
  <c r="M1049" i="1"/>
  <c r="C1049" i="1"/>
  <c r="M1054" i="1"/>
  <c r="C1054" i="1"/>
  <c r="C624" i="1"/>
  <c r="M624" i="1"/>
  <c r="C627" i="1"/>
  <c r="M627" i="1"/>
  <c r="C664" i="1"/>
  <c r="M664" i="1"/>
  <c r="C668" i="1"/>
  <c r="M668" i="1"/>
  <c r="C721" i="1"/>
  <c r="M721" i="1"/>
  <c r="M779" i="1"/>
  <c r="C779" i="1"/>
  <c r="M848" i="1"/>
  <c r="C848" i="1"/>
  <c r="M875" i="1"/>
  <c r="C875" i="1"/>
  <c r="M880" i="1"/>
  <c r="C880" i="1"/>
  <c r="M884" i="1"/>
  <c r="C884" i="1"/>
  <c r="M911" i="1"/>
  <c r="C911" i="1"/>
  <c r="M916" i="1"/>
  <c r="C916" i="1"/>
  <c r="M1082" i="1"/>
  <c r="C1082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M487" i="1"/>
  <c r="C489" i="1"/>
  <c r="M489" i="1"/>
  <c r="C491" i="1"/>
  <c r="M491" i="1"/>
  <c r="C493" i="1"/>
  <c r="M493" i="1"/>
  <c r="C495" i="1"/>
  <c r="M495" i="1"/>
  <c r="C497" i="1"/>
  <c r="M497" i="1"/>
  <c r="C499" i="1"/>
  <c r="M499" i="1"/>
  <c r="C501" i="1"/>
  <c r="M501" i="1"/>
  <c r="C503" i="1"/>
  <c r="M503" i="1"/>
  <c r="C505" i="1"/>
  <c r="M505" i="1"/>
  <c r="C507" i="1"/>
  <c r="M507" i="1"/>
  <c r="C509" i="1"/>
  <c r="M509" i="1"/>
  <c r="C511" i="1"/>
  <c r="M511" i="1"/>
  <c r="C513" i="1"/>
  <c r="M513" i="1"/>
  <c r="C515" i="1"/>
  <c r="M515" i="1"/>
  <c r="C517" i="1"/>
  <c r="M517" i="1"/>
  <c r="C519" i="1"/>
  <c r="M519" i="1"/>
  <c r="C521" i="1"/>
  <c r="M521" i="1"/>
  <c r="C523" i="1"/>
  <c r="M523" i="1"/>
  <c r="C525" i="1"/>
  <c r="M525" i="1"/>
  <c r="C527" i="1"/>
  <c r="M527" i="1"/>
  <c r="C529" i="1"/>
  <c r="M529" i="1"/>
  <c r="C531" i="1"/>
  <c r="M531" i="1"/>
  <c r="C533" i="1"/>
  <c r="M533" i="1"/>
  <c r="C535" i="1"/>
  <c r="M535" i="1"/>
  <c r="C537" i="1"/>
  <c r="M537" i="1"/>
  <c r="C539" i="1"/>
  <c r="M539" i="1"/>
  <c r="C541" i="1"/>
  <c r="M541" i="1"/>
  <c r="C543" i="1"/>
  <c r="M543" i="1"/>
  <c r="C545" i="1"/>
  <c r="M545" i="1"/>
  <c r="C547" i="1"/>
  <c r="M547" i="1"/>
  <c r="C549" i="1"/>
  <c r="M549" i="1"/>
  <c r="C551" i="1"/>
  <c r="M551" i="1"/>
  <c r="C553" i="1"/>
  <c r="M553" i="1"/>
  <c r="C555" i="1"/>
  <c r="M555" i="1"/>
  <c r="C557" i="1"/>
  <c r="M557" i="1"/>
  <c r="C559" i="1"/>
  <c r="M559" i="1"/>
  <c r="C596" i="1"/>
  <c r="C600" i="1"/>
  <c r="C604" i="1"/>
  <c r="C606" i="1"/>
  <c r="M606" i="1"/>
  <c r="C608" i="1"/>
  <c r="M608" i="1"/>
  <c r="C610" i="1"/>
  <c r="M610" i="1"/>
  <c r="C652" i="1"/>
  <c r="C656" i="1"/>
  <c r="C660" i="1"/>
  <c r="C695" i="1"/>
  <c r="C697" i="1"/>
  <c r="M697" i="1"/>
  <c r="C699" i="1"/>
  <c r="M699" i="1"/>
  <c r="C715" i="1"/>
  <c r="C719" i="1"/>
  <c r="C749" i="1"/>
  <c r="C753" i="1"/>
  <c r="C755" i="1"/>
  <c r="M755" i="1"/>
  <c r="M772" i="1"/>
  <c r="C772" i="1"/>
  <c r="C782" i="1"/>
  <c r="C791" i="1"/>
  <c r="M796" i="1"/>
  <c r="C796" i="1"/>
  <c r="C827" i="1"/>
  <c r="M832" i="1"/>
  <c r="C832" i="1"/>
  <c r="C851" i="1"/>
  <c r="M856" i="1"/>
  <c r="C856" i="1"/>
  <c r="M883" i="1"/>
  <c r="C883" i="1"/>
  <c r="C887" i="1"/>
  <c r="M892" i="1"/>
  <c r="C892" i="1"/>
  <c r="M919" i="1"/>
  <c r="C919" i="1"/>
  <c r="M924" i="1"/>
  <c r="C924" i="1"/>
  <c r="M943" i="1"/>
  <c r="C943" i="1"/>
  <c r="M948" i="1"/>
  <c r="C948" i="1"/>
  <c r="C773" i="1"/>
  <c r="C776" i="1"/>
  <c r="C780" i="1"/>
  <c r="C784" i="1"/>
  <c r="C787" i="1"/>
  <c r="C795" i="1"/>
  <c r="M800" i="1"/>
  <c r="C800" i="1"/>
  <c r="M808" i="1"/>
  <c r="C808" i="1"/>
  <c r="C815" i="1"/>
  <c r="C823" i="1"/>
  <c r="C831" i="1"/>
  <c r="C839" i="1"/>
  <c r="C847" i="1"/>
  <c r="C855" i="1"/>
  <c r="M868" i="1"/>
  <c r="C868" i="1"/>
  <c r="M876" i="1"/>
  <c r="C876" i="1"/>
  <c r="C891" i="1"/>
  <c r="M904" i="1"/>
  <c r="C904" i="1"/>
  <c r="M912" i="1"/>
  <c r="C912" i="1"/>
  <c r="M920" i="1"/>
  <c r="C920" i="1"/>
  <c r="M928" i="1"/>
  <c r="C928" i="1"/>
  <c r="M936" i="1"/>
  <c r="C936" i="1"/>
  <c r="M944" i="1"/>
  <c r="C944" i="1"/>
  <c r="M952" i="1"/>
  <c r="C952" i="1"/>
  <c r="M1042" i="1"/>
  <c r="C1042" i="1"/>
  <c r="M1070" i="1"/>
  <c r="C1070" i="1"/>
  <c r="C1073" i="1"/>
  <c r="M1094" i="1"/>
  <c r="C1094" i="1"/>
  <c r="M792" i="1"/>
  <c r="C792" i="1"/>
  <c r="M812" i="1"/>
  <c r="C812" i="1"/>
  <c r="M820" i="1"/>
  <c r="C820" i="1"/>
  <c r="M828" i="1"/>
  <c r="C828" i="1"/>
  <c r="M836" i="1"/>
  <c r="C836" i="1"/>
  <c r="M844" i="1"/>
  <c r="C844" i="1"/>
  <c r="M852" i="1"/>
  <c r="C852" i="1"/>
  <c r="M860" i="1"/>
  <c r="C860" i="1"/>
  <c r="M888" i="1"/>
  <c r="C888" i="1"/>
  <c r="M896" i="1"/>
  <c r="C896" i="1"/>
  <c r="M1037" i="1"/>
  <c r="C1037" i="1"/>
  <c r="M1058" i="1"/>
  <c r="C1058" i="1"/>
  <c r="M1066" i="1"/>
  <c r="C1066" i="1"/>
  <c r="M1089" i="1"/>
  <c r="C1089" i="1"/>
  <c r="C1251" i="1"/>
  <c r="M1251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941" i="1"/>
  <c r="C945" i="1"/>
  <c r="C949" i="1"/>
  <c r="C953" i="1"/>
  <c r="M1038" i="1"/>
  <c r="C1038" i="1"/>
  <c r="C1041" i="1"/>
  <c r="M1050" i="1"/>
  <c r="C1050" i="1"/>
  <c r="C1053" i="1"/>
  <c r="C1065" i="1"/>
  <c r="M1078" i="1"/>
  <c r="C1078" i="1"/>
  <c r="C1081" i="1"/>
  <c r="M1090" i="1"/>
  <c r="C1090" i="1"/>
  <c r="C1093" i="1"/>
  <c r="M1034" i="1"/>
  <c r="C1034" i="1"/>
  <c r="M1046" i="1"/>
  <c r="C1046" i="1"/>
  <c r="M1062" i="1"/>
  <c r="C1062" i="1"/>
  <c r="M1074" i="1"/>
  <c r="C1074" i="1"/>
  <c r="M1086" i="1"/>
  <c r="C1086" i="1"/>
  <c r="M1098" i="1"/>
  <c r="C1098" i="1"/>
  <c r="C1253" i="1"/>
  <c r="M1253" i="1"/>
  <c r="C1255" i="1"/>
  <c r="M1255" i="1"/>
  <c r="C1257" i="1"/>
  <c r="M1257" i="1"/>
  <c r="C1259" i="1"/>
  <c r="M1259" i="1"/>
  <c r="C1261" i="1"/>
  <c r="M1261" i="1"/>
  <c r="C1263" i="1"/>
  <c r="M1263" i="1"/>
  <c r="C1252" i="1"/>
  <c r="M1252" i="1"/>
  <c r="C1254" i="1"/>
  <c r="M1254" i="1"/>
  <c r="C1256" i="1"/>
  <c r="M1256" i="1"/>
  <c r="C1258" i="1"/>
  <c r="M1258" i="1"/>
  <c r="C1260" i="1"/>
  <c r="M1260" i="1"/>
  <c r="C1262" i="1"/>
  <c r="M1262" i="1"/>
  <c r="C1264" i="1"/>
  <c r="M1264" i="1"/>
  <c r="M1249" i="1" l="1"/>
  <c r="M89" i="1"/>
  <c r="M237" i="1"/>
  <c r="G1239" i="1"/>
  <c r="G849" i="1"/>
  <c r="G210" i="1"/>
  <c r="G555" i="1"/>
  <c r="M618" i="1"/>
  <c r="G215" i="1"/>
  <c r="M954" i="1"/>
  <c r="G481" i="1"/>
  <c r="G185" i="1"/>
  <c r="G52" i="1"/>
  <c r="G306" i="1"/>
  <c r="G103" i="1"/>
  <c r="G611" i="1"/>
  <c r="G701" i="1"/>
  <c r="G757" i="1"/>
  <c r="G1260" i="1"/>
  <c r="G1124" i="1"/>
  <c r="G1197" i="1"/>
  <c r="G971" i="1"/>
  <c r="G1044" i="1"/>
  <c r="G518" i="1"/>
  <c r="G120" i="1"/>
  <c r="G436" i="1"/>
  <c r="G179" i="1"/>
  <c r="G24" i="1"/>
  <c r="G348" i="1"/>
  <c r="G239" i="1"/>
  <c r="G578" i="1"/>
  <c r="G683" i="1"/>
  <c r="G743" i="1"/>
  <c r="G811" i="1"/>
  <c r="G1090" i="1"/>
  <c r="G1172" i="1"/>
  <c r="G1251" i="1"/>
  <c r="G1019" i="1"/>
  <c r="G500" i="1"/>
  <c r="G418" i="1"/>
  <c r="G342" i="1"/>
  <c r="G109" i="1"/>
  <c r="G440" i="1"/>
  <c r="G628" i="1"/>
  <c r="G228" i="1"/>
  <c r="G205" i="1"/>
  <c r="G173" i="1"/>
  <c r="G144" i="1"/>
  <c r="G69" i="1"/>
  <c r="G22" i="1"/>
  <c r="G395" i="1"/>
  <c r="G334" i="1"/>
  <c r="G290" i="1"/>
  <c r="G115" i="1"/>
  <c r="G832" i="1"/>
  <c r="G592" i="1"/>
  <c r="G651" i="1"/>
  <c r="G691" i="1"/>
  <c r="G714" i="1"/>
  <c r="G747" i="1"/>
  <c r="G775" i="1"/>
  <c r="G883" i="1"/>
  <c r="G862" i="1"/>
  <c r="G1103" i="1"/>
  <c r="G1149" i="1"/>
  <c r="G1181" i="1"/>
  <c r="G1211" i="1"/>
  <c r="G956" i="1"/>
  <c r="G994" i="1"/>
  <c r="G1029" i="1"/>
  <c r="G1096" i="1"/>
  <c r="G490" i="1"/>
  <c r="M416" i="1"/>
  <c r="M127" i="1"/>
  <c r="G402" i="1"/>
  <c r="G329" i="1"/>
  <c r="G263" i="1"/>
  <c r="G97" i="1"/>
  <c r="G472" i="1"/>
  <c r="G844" i="1"/>
  <c r="G157" i="1"/>
  <c r="G129" i="1"/>
  <c r="G365" i="1"/>
  <c r="G250" i="1"/>
  <c r="G561" i="1"/>
  <c r="G671" i="1"/>
  <c r="G727" i="1"/>
  <c r="G799" i="1"/>
  <c r="G1038" i="1"/>
  <c r="G1164" i="1"/>
  <c r="G1081" i="1"/>
  <c r="G1016" i="1"/>
  <c r="G377" i="1"/>
  <c r="G294" i="1"/>
  <c r="G921" i="1"/>
  <c r="G150" i="1"/>
  <c r="G79" i="1"/>
  <c r="G412" i="1"/>
  <c r="G296" i="1"/>
  <c r="G91" i="1"/>
  <c r="G642" i="1"/>
  <c r="G705" i="1"/>
  <c r="G768" i="1"/>
  <c r="G1262" i="1"/>
  <c r="G1131" i="1"/>
  <c r="G1205" i="1"/>
  <c r="G978" i="1"/>
  <c r="G1064" i="1"/>
  <c r="M640" i="1"/>
  <c r="G462" i="1"/>
  <c r="G423" i="1"/>
  <c r="G281" i="1"/>
  <c r="G448" i="1"/>
  <c r="M1101" i="1"/>
  <c r="M1265" i="1"/>
  <c r="G929" i="1"/>
  <c r="G828" i="1"/>
  <c r="G620" i="1"/>
  <c r="G457" i="1"/>
  <c r="G222" i="1"/>
  <c r="G199" i="1"/>
  <c r="G165" i="1"/>
  <c r="G139" i="1"/>
  <c r="G65" i="1"/>
  <c r="G10" i="1"/>
  <c r="G381" i="1"/>
  <c r="G315" i="1"/>
  <c r="G285" i="1"/>
  <c r="G111" i="1"/>
  <c r="G941" i="1"/>
  <c r="G604" i="1"/>
  <c r="G661" i="1"/>
  <c r="G695" i="1"/>
  <c r="G720" i="1"/>
  <c r="G753" i="1"/>
  <c r="G784" i="1"/>
  <c r="G1258" i="1"/>
  <c r="G898" i="1"/>
  <c r="G1113" i="1"/>
  <c r="G1152" i="1"/>
  <c r="G1188" i="1"/>
  <c r="G1220" i="1"/>
  <c r="G969" i="1"/>
  <c r="G999" i="1"/>
  <c r="G1032" i="1"/>
  <c r="G1235" i="1"/>
  <c r="G540" i="1"/>
  <c r="G913" i="1"/>
  <c r="G392" i="1"/>
  <c r="G299" i="1"/>
  <c r="G244" i="1"/>
  <c r="G869" i="1"/>
  <c r="M1266" i="1" l="1"/>
  <c r="M7" i="1" s="1"/>
  <c r="M1267" i="1"/>
  <c r="M4" i="1" l="1"/>
  <c r="L4" i="1"/>
</calcChain>
</file>

<file path=xl/connections.xml><?xml version="1.0" encoding="utf-8"?>
<connections xmlns="http://schemas.openxmlformats.org/spreadsheetml/2006/main">
  <connection id="1" name="MARKET_LIST_FOR_AUTOLIST_20170501" type="6" refreshedVersion="4" background="1" saveData="1">
    <textPr prompt="0" codePage="437" sourceFile="C:\Users\chapmanj\Documents\Market List Update\VCOOP\MLU20170501\MARKET_LIST_FOR_AUTOLIST_20170501.RPT" tab="0" delimiter="@">
      <textFields count="10"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2" name="MARKET_LIST_FOR_AUTOLIST_201705011" type="6" refreshedVersion="4" background="1" saveData="1">
    <textPr prompt="0" codePage="437" sourceFile="C:\Users\chapmanj\Documents\Market List Update\VCOOP\MLU20170501\MARKET_LIST_FOR_AUTOLIST_20170501.RPT" tab="0" delimiter="@">
      <textFields count="10"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<sst xmlns="http://schemas.openxmlformats.org/spreadsheetml/2006/main" count="5752" uniqueCount="2890">
  <si>
    <t>008979</t>
  </si>
  <si>
    <t>HARTFORD CT SHOPS HERE</t>
  </si>
  <si>
    <t>CT</t>
  </si>
  <si>
    <t>001316</t>
  </si>
  <si>
    <t>HARTFORD COURANT</t>
  </si>
  <si>
    <t>001318</t>
  </si>
  <si>
    <t>NEW HAVEN REGISTER</t>
  </si>
  <si>
    <t>001321</t>
  </si>
  <si>
    <t>WATERBURY REPUBLICAN-AMERICAN</t>
  </si>
  <si>
    <t>022532</t>
  </si>
  <si>
    <t>NEW HAVEN-LONDON WINDHAM REDPLUM SHARED MAIL</t>
  </si>
  <si>
    <t>020501</t>
  </si>
  <si>
    <t>HARTFORD HC SUNDAY SELECT</t>
  </si>
  <si>
    <t>001319</t>
  </si>
  <si>
    <t>NEW LONDON DAY</t>
  </si>
  <si>
    <t>001320</t>
  </si>
  <si>
    <t>NORWICH BULLETIN</t>
  </si>
  <si>
    <t>001328</t>
  </si>
  <si>
    <t>MERIDEN RECORD-JOURNAL</t>
  </si>
  <si>
    <t>001340</t>
  </si>
  <si>
    <t>WILLIMANTIC CHRONICLE</t>
  </si>
  <si>
    <t>001329</t>
  </si>
  <si>
    <t>MIDDLETOWN PRESS</t>
  </si>
  <si>
    <t>001330</t>
  </si>
  <si>
    <t>TORRINGTON REGISTER CITIZEN</t>
  </si>
  <si>
    <t>MA</t>
  </si>
  <si>
    <t>003401</t>
  </si>
  <si>
    <t>BOSTON HERALD</t>
  </si>
  <si>
    <t>003414</t>
  </si>
  <si>
    <t>HYANNIS CAPE COD TIMES</t>
  </si>
  <si>
    <t>003408</t>
  </si>
  <si>
    <t>QUINCY PATRIOT LEDGER</t>
  </si>
  <si>
    <t>003404</t>
  </si>
  <si>
    <t>NORTH ANDOVER SUNDAY EAGLE-TRIBUNE</t>
  </si>
  <si>
    <t>003405</t>
  </si>
  <si>
    <t>LOWELL SUN</t>
  </si>
  <si>
    <t>003402</t>
  </si>
  <si>
    <t>BROCKTON ENTERPRISE</t>
  </si>
  <si>
    <t>003403</t>
  </si>
  <si>
    <t>FRAMINGHAM MILFORD METRO W DAILY NEWS</t>
  </si>
  <si>
    <t>003441</t>
  </si>
  <si>
    <t>SALEM NEWS</t>
  </si>
  <si>
    <t>003439</t>
  </si>
  <si>
    <t>LYNN DAILY ITEM</t>
  </si>
  <si>
    <t>003440</t>
  </si>
  <si>
    <t>NEWBURYPORT DAILY NEWS</t>
  </si>
  <si>
    <t>003437</t>
  </si>
  <si>
    <t>GLOUCESTER DAILY TIMES</t>
  </si>
  <si>
    <t>003426</t>
  </si>
  <si>
    <t>PLYMOUTH OLD COLONY MEMORIAL</t>
  </si>
  <si>
    <t>003539</t>
  </si>
  <si>
    <t>BOURNE COURIER</t>
  </si>
  <si>
    <t>022282</t>
  </si>
  <si>
    <t>NASHOBA VALLEY VOICE</t>
  </si>
  <si>
    <t>003450</t>
  </si>
  <si>
    <t>WALPOLE TIMES</t>
  </si>
  <si>
    <t>003513</t>
  </si>
  <si>
    <t>BILLERICA MINUTE-MAN</t>
  </si>
  <si>
    <t>003518</t>
  </si>
  <si>
    <t>WESTFORD EAGLE</t>
  </si>
  <si>
    <t>003487</t>
  </si>
  <si>
    <t>CARVER REPORTER</t>
  </si>
  <si>
    <t>016098</t>
  </si>
  <si>
    <t>HUDSON SUN</t>
  </si>
  <si>
    <t>013550</t>
  </si>
  <si>
    <t>MEDFIELD PRESS</t>
  </si>
  <si>
    <t>003552</t>
  </si>
  <si>
    <t>WAREHAM COURIER</t>
  </si>
  <si>
    <t>003592</t>
  </si>
  <si>
    <t>WAYLAND TOWN CRIER</t>
  </si>
  <si>
    <t>012522</t>
  </si>
  <si>
    <t>WORCESTER T &amp; G DIRECT</t>
  </si>
  <si>
    <t>012436</t>
  </si>
  <si>
    <t>SPRINGFIELD REPUBLICAN EXTRA</t>
  </si>
  <si>
    <t>003409</t>
  </si>
  <si>
    <t>SPRINGFIELD SUNDAY REPUBLICAN</t>
  </si>
  <si>
    <t>003410</t>
  </si>
  <si>
    <t>WORCESTER SUNDAY TELEGRAM</t>
  </si>
  <si>
    <t>003412</t>
  </si>
  <si>
    <t>FITCHBURG SENTINEL &amp; ENTERPRISE</t>
  </si>
  <si>
    <t>003443</t>
  </si>
  <si>
    <t>MILFORD DAILY NEWS</t>
  </si>
  <si>
    <t>022534</t>
  </si>
  <si>
    <t>MANCHESTER REDPLUM SHARED MAIL</t>
  </si>
  <si>
    <t>NH</t>
  </si>
  <si>
    <t>005237</t>
  </si>
  <si>
    <t>MANCHESTER NEW HAMPSHIRE UNION LEADER</t>
  </si>
  <si>
    <t>005254</t>
  </si>
  <si>
    <t>DERRY NEWS</t>
  </si>
  <si>
    <t>005268</t>
  </si>
  <si>
    <t>ROCKINGHAM COUNTY CARRIAGE TOWNE NEWS</t>
  </si>
  <si>
    <t>005243</t>
  </si>
  <si>
    <t>LEBANON VALLEY NEWS</t>
  </si>
  <si>
    <t>005244</t>
  </si>
  <si>
    <t>NASHUA TELEGRAPH</t>
  </si>
  <si>
    <t>005239</t>
  </si>
  <si>
    <t>CONCORD MONITOR</t>
  </si>
  <si>
    <t>005245</t>
  </si>
  <si>
    <t>PORTSMOUTH SEACOAST SUNDAY</t>
  </si>
  <si>
    <t>005240</t>
  </si>
  <si>
    <t>DOVER SUNDAY CITIZEN</t>
  </si>
  <si>
    <t>005238</t>
  </si>
  <si>
    <t>CLAREMONT EAGLE TIMES</t>
  </si>
  <si>
    <t>005241</t>
  </si>
  <si>
    <t>KEENE SENTINEL</t>
  </si>
  <si>
    <t>005250</t>
  </si>
  <si>
    <t>EXETER NEWS-LETTER</t>
  </si>
  <si>
    <t>005261</t>
  </si>
  <si>
    <t>MILFORD CABINET</t>
  </si>
  <si>
    <t>022535</t>
  </si>
  <si>
    <t>PORTLAND-AUBURN REDPLUM SHARED MAIL</t>
  </si>
  <si>
    <t>ME</t>
  </si>
  <si>
    <t>003819</t>
  </si>
  <si>
    <t>PORTLAND MAINE SUNDAY TELEGRAM</t>
  </si>
  <si>
    <t>003818</t>
  </si>
  <si>
    <t>BANGOR DAILY NEWS</t>
  </si>
  <si>
    <t>003823</t>
  </si>
  <si>
    <t>LEWISTON SUN JOURNAL</t>
  </si>
  <si>
    <t>022547</t>
  </si>
  <si>
    <t>BANGOR REDPLUM SHARED MAIL</t>
  </si>
  <si>
    <t>003824</t>
  </si>
  <si>
    <t>WATERVILLE MORNING SENTINEL</t>
  </si>
  <si>
    <t>003820</t>
  </si>
  <si>
    <t>AUGUSTA KENNEBEC JOURNAL</t>
  </si>
  <si>
    <t>003822</t>
  </si>
  <si>
    <t>BRUNSWICK TIMES RECORD</t>
  </si>
  <si>
    <t>003821</t>
  </si>
  <si>
    <t>BIDDEFORD JOURNAL TRIBUNE &amp; YORK CO WKND</t>
  </si>
  <si>
    <t>003846</t>
  </si>
  <si>
    <t>SANFORD NEWS</t>
  </si>
  <si>
    <t>005270</t>
  </si>
  <si>
    <t>PORTSMOUTH HAMPTON UNION</t>
  </si>
  <si>
    <t>019311</t>
  </si>
  <si>
    <t>PROVIDENCE REDPLUM SHARED MAIL</t>
  </si>
  <si>
    <t>RI</t>
  </si>
  <si>
    <t>022221</t>
  </si>
  <si>
    <t>PROVIDENCE HISPANIC REDPLUM SHARED MAIL</t>
  </si>
  <si>
    <t>007202</t>
  </si>
  <si>
    <t>PROVIDENCE JOURNAL</t>
  </si>
  <si>
    <t>003411</t>
  </si>
  <si>
    <t>FALL RIVER HERALD NEWS</t>
  </si>
  <si>
    <t>VT</t>
  </si>
  <si>
    <t>008314</t>
  </si>
  <si>
    <t>BURLINGTON FREE PRESS</t>
  </si>
  <si>
    <t>008316</t>
  </si>
  <si>
    <t>RUTLAND WEEKENDER</t>
  </si>
  <si>
    <t>008320</t>
  </si>
  <si>
    <t>ST. ALBANS MESSENGER</t>
  </si>
  <si>
    <t>008315</t>
  </si>
  <si>
    <t>BARRE WEEKENDER</t>
  </si>
  <si>
    <t>008341</t>
  </si>
  <si>
    <t>WOODSTOCK VERMONT STANDARD</t>
  </si>
  <si>
    <t>001322</t>
  </si>
  <si>
    <t>BRIDGEPORT CONNECTICUT POST</t>
  </si>
  <si>
    <t>022543</t>
  </si>
  <si>
    <t>FAIRFIELD COUNTY HISPANIC REDPLUM SHARED MAIL</t>
  </si>
  <si>
    <t>022542</t>
  </si>
  <si>
    <t>FAIRFIELD COUNTY REDPLUM SHARED MAIL</t>
  </si>
  <si>
    <t>001323</t>
  </si>
  <si>
    <t>DANBURY NEWS-TIMES</t>
  </si>
  <si>
    <t>012177</t>
  </si>
  <si>
    <t>STAMFORD ADVOCATE</t>
  </si>
  <si>
    <t>014624</t>
  </si>
  <si>
    <t>GREENWICH TIME</t>
  </si>
  <si>
    <t>013064</t>
  </si>
  <si>
    <t>BERGEN/PASSAIC RECORD/HERALD &amp; NEWS</t>
  </si>
  <si>
    <t>NJ</t>
  </si>
  <si>
    <t>022558</t>
  </si>
  <si>
    <t>BERGEN-PASSAIC REDPLUM SHARED MAIL</t>
  </si>
  <si>
    <t>022559</t>
  </si>
  <si>
    <t>BERGEN-PASSAIC HISPANIC REDPLUM SHARED MAIL</t>
  </si>
  <si>
    <t>005334</t>
  </si>
  <si>
    <t>JERSEY CITY JERSEY JOURNAL</t>
  </si>
  <si>
    <t>005300</t>
  </si>
  <si>
    <t>NEWTON NEW JERSEY SUNDAY HERALD</t>
  </si>
  <si>
    <t>005292</t>
  </si>
  <si>
    <t>PARSIPPANY MORRISTOWN DAILY RECORD</t>
  </si>
  <si>
    <t>020918</t>
  </si>
  <si>
    <t>NEW JERSEY CBA</t>
  </si>
  <si>
    <t>005333</t>
  </si>
  <si>
    <t>NEWARK STAR-LEDGER</t>
  </si>
  <si>
    <t>005290</t>
  </si>
  <si>
    <t>ASBURY PARK PRESS</t>
  </si>
  <si>
    <t>005293</t>
  </si>
  <si>
    <t>EAST BRUNSWICK HOME NEWS &amp; TRIBUNE</t>
  </si>
  <si>
    <t>005310</t>
  </si>
  <si>
    <t>HUNTERDON COUNTY DEMOCRAT</t>
  </si>
  <si>
    <t>005298</t>
  </si>
  <si>
    <t>BRIDGEWATER COURIER-NEWS</t>
  </si>
  <si>
    <t>009615</t>
  </si>
  <si>
    <t>LONG ISLAND NEWSDAY PLUS</t>
  </si>
  <si>
    <t>NY</t>
  </si>
  <si>
    <t>005602</t>
  </si>
  <si>
    <t>LONG ISLAND NEWSDAY</t>
  </si>
  <si>
    <t>022530</t>
  </si>
  <si>
    <t>NEW YORK KINGS-QUEENS CO DSA (POLYBAG)</t>
  </si>
  <si>
    <t>005603</t>
  </si>
  <si>
    <t>NEW YORK DAILY NEWS</t>
  </si>
  <si>
    <t>020672</t>
  </si>
  <si>
    <t>GREATER NY COMMUNITY NEWSPAPER BUY</t>
  </si>
  <si>
    <t>005605</t>
  </si>
  <si>
    <t>STATEN ISLAND ADVANCE</t>
  </si>
  <si>
    <t>017847</t>
  </si>
  <si>
    <t>NEW YORK NEWSDAY DSA (POLYBAG)</t>
  </si>
  <si>
    <t>005604</t>
  </si>
  <si>
    <t>NEW YORK TIMES (REGIONAL)</t>
  </si>
  <si>
    <t>005641</t>
  </si>
  <si>
    <t>NEW YORK POST</t>
  </si>
  <si>
    <t>005618</t>
  </si>
  <si>
    <t>NEW YORK EL DIARIO-LA PRENSA</t>
  </si>
  <si>
    <t>014319</t>
  </si>
  <si>
    <t>BRONX TIMES REPORTER/TIMES</t>
  </si>
  <si>
    <t>001467</t>
  </si>
  <si>
    <t>WASHINGTON POST</t>
  </si>
  <si>
    <t>DC</t>
  </si>
  <si>
    <t>008997</t>
  </si>
  <si>
    <t>WASHINGTON POST PLUS/ MRKTPLACE MIDWK</t>
  </si>
  <si>
    <t>020237</t>
  </si>
  <si>
    <t>WASHINGTON SAVINGS NOW</t>
  </si>
  <si>
    <t>008309</t>
  </si>
  <si>
    <t>WASHINGTON SUBURBAN BUY</t>
  </si>
  <si>
    <t>VA</t>
  </si>
  <si>
    <t>011036</t>
  </si>
  <si>
    <t>WASHINGTON EL TIEMPO LATINO</t>
  </si>
  <si>
    <t>019775</t>
  </si>
  <si>
    <t>WASHINGTON DC BUY</t>
  </si>
  <si>
    <t>008146</t>
  </si>
  <si>
    <t>FREDERICKSBURG FREE LANCE-STAR</t>
  </si>
  <si>
    <t>003703</t>
  </si>
  <si>
    <t>FREDERICK NEWS-POST</t>
  </si>
  <si>
    <t>MD</t>
  </si>
  <si>
    <t>021704</t>
  </si>
  <si>
    <t>MANASSAS PRINCE WILLIAM TODAY</t>
  </si>
  <si>
    <t>008188</t>
  </si>
  <si>
    <t>BELVOIR EAGLE (FT. BELVOIR)</t>
  </si>
  <si>
    <t>008153</t>
  </si>
  <si>
    <t>STRASBURG NORTHERN VA DAILY</t>
  </si>
  <si>
    <t>003704</t>
  </si>
  <si>
    <t>HAGERSTOWN HERALD-MAIL</t>
  </si>
  <si>
    <t>003702</t>
  </si>
  <si>
    <t>CUMBERLAND TIMES-NEWS</t>
  </si>
  <si>
    <t>008694</t>
  </si>
  <si>
    <t>MARTINSBURG JOURNAL</t>
  </si>
  <si>
    <t>WV</t>
  </si>
  <si>
    <t>009339</t>
  </si>
  <si>
    <t>BALTIMORE SUN PLUS</t>
  </si>
  <si>
    <t>003700</t>
  </si>
  <si>
    <t>BALTIMORE SUN</t>
  </si>
  <si>
    <t>020450</t>
  </si>
  <si>
    <t>BALTIMORE DEALS AT YOUR DOOR</t>
  </si>
  <si>
    <t>015806</t>
  </si>
  <si>
    <t>BALTIMORE COMMUNITY NEWSPAPERS</t>
  </si>
  <si>
    <t>003701</t>
  </si>
  <si>
    <t>ANNAPOLIS CAPITAL</t>
  </si>
  <si>
    <t>003706</t>
  </si>
  <si>
    <t>WESTMINSTER CARROLL COUNTY TIMES</t>
  </si>
  <si>
    <t>022557</t>
  </si>
  <si>
    <t>NEW CASTLE COUNTY REDPLUM SHARED MAIL</t>
  </si>
  <si>
    <t>DE</t>
  </si>
  <si>
    <t>001508</t>
  </si>
  <si>
    <t>WILMINGTON NEWS JOURNAL</t>
  </si>
  <si>
    <t>019692</t>
  </si>
  <si>
    <t>WILMINGTON GANNETT SUNDAY SELECT</t>
  </si>
  <si>
    <t>001509</t>
  </si>
  <si>
    <t>DOVER DELAWARE STATE NEWS</t>
  </si>
  <si>
    <t>001513</t>
  </si>
  <si>
    <t>MILLSBORO SUSSEX COUNTY POST</t>
  </si>
  <si>
    <t>003705</t>
  </si>
  <si>
    <t>SALISBURY DAILY TIMES</t>
  </si>
  <si>
    <t>022555</t>
  </si>
  <si>
    <t>CAMDEN REDPLUM SHARED MAIL</t>
  </si>
  <si>
    <t>005296</t>
  </si>
  <si>
    <t>CAMDEN COURIER-POST</t>
  </si>
  <si>
    <t>022556</t>
  </si>
  <si>
    <t>CAMDEN HISPANIC REDPLUM SHARED MAIL</t>
  </si>
  <si>
    <t>005297</t>
  </si>
  <si>
    <t>TRENTON TIMES OF TRENTON</t>
  </si>
  <si>
    <t>010674</t>
  </si>
  <si>
    <t>WOODBURY SOUTH JERSEY TIMES</t>
  </si>
  <si>
    <t>005305</t>
  </si>
  <si>
    <t>TRENTON TRENTONIAN</t>
  </si>
  <si>
    <t>005306</t>
  </si>
  <si>
    <t>VINELAND THE DAILY JOURNAL</t>
  </si>
  <si>
    <t>014467</t>
  </si>
  <si>
    <t>PHILADELPHIA METRO REDPLUM SHARED MAIL</t>
  </si>
  <si>
    <t>PA</t>
  </si>
  <si>
    <t>006810</t>
  </si>
  <si>
    <t>PHILADELPHIA INQUIRER</t>
  </si>
  <si>
    <t>021493</t>
  </si>
  <si>
    <t>PHILADELPHIA SUBURBAN REDPLUM SHARED MAIL</t>
  </si>
  <si>
    <t>006925</t>
  </si>
  <si>
    <t>GREATER PHILADELPHIA NEWSPAPERS</t>
  </si>
  <si>
    <t>017848</t>
  </si>
  <si>
    <t>PHILADELPHIA DAILY NEWS</t>
  </si>
  <si>
    <t>006803</t>
  </si>
  <si>
    <t>CHESTER DELAWARE COUNTY TIMES</t>
  </si>
  <si>
    <t>006813</t>
  </si>
  <si>
    <t>WEST CHESTER LOCAL NEWS</t>
  </si>
  <si>
    <t>006809</t>
  </si>
  <si>
    <t>NORRISTOWN TIMES HERALD/LANSDALE REPORTER</t>
  </si>
  <si>
    <t>006833</t>
  </si>
  <si>
    <t>POTTSTOWN MERCURY</t>
  </si>
  <si>
    <t>005606</t>
  </si>
  <si>
    <t>ALBANY TIMES UNION</t>
  </si>
  <si>
    <t>022552</t>
  </si>
  <si>
    <t>DUTCHESS COUNTY REDPLUM SHARED MAIL</t>
  </si>
  <si>
    <t>005711</t>
  </si>
  <si>
    <t>WHITE PLAINS JOURNAL-NEWS</t>
  </si>
  <si>
    <t>005611</t>
  </si>
  <si>
    <t>MIDDLETOWN SUNDAY RECORD</t>
  </si>
  <si>
    <t>005614</t>
  </si>
  <si>
    <t>SCHENECTADY GAZETTE</t>
  </si>
  <si>
    <t>005612</t>
  </si>
  <si>
    <t>POUGHKEEPSIE JOURNAL</t>
  </si>
  <si>
    <t>005624</t>
  </si>
  <si>
    <t>GLENS FALLS POST-STAR</t>
  </si>
  <si>
    <t>003407</t>
  </si>
  <si>
    <t>PITTSFIELD BERKSHIRE EAGLE</t>
  </si>
  <si>
    <t>005627</t>
  </si>
  <si>
    <t>KINGSTON FREEMAN</t>
  </si>
  <si>
    <t>005658</t>
  </si>
  <si>
    <t>GLOVERSVILLE-JOHNSTOWN LEADER-HERALD</t>
  </si>
  <si>
    <t>005616</t>
  </si>
  <si>
    <t>TROY RECORD</t>
  </si>
  <si>
    <t>005634</t>
  </si>
  <si>
    <t>SARATOGA SPRINGS SARATOGIAN</t>
  </si>
  <si>
    <t>005625</t>
  </si>
  <si>
    <t>HUDSON REGISTER STAR</t>
  </si>
  <si>
    <t>005638</t>
  </si>
  <si>
    <t>CATSKILL DAILY MAIL</t>
  </si>
  <si>
    <t>005707</t>
  </si>
  <si>
    <t>BINGHAMTON CNY NEWSPAPER GROUP</t>
  </si>
  <si>
    <t>005617</t>
  </si>
  <si>
    <t>UTICA OBSERVER-DISPATCH</t>
  </si>
  <si>
    <t>005633</t>
  </si>
  <si>
    <t>ROME DAILY SENTINEL</t>
  </si>
  <si>
    <t>005631</t>
  </si>
  <si>
    <t>ONEONTA STAR</t>
  </si>
  <si>
    <t>005620</t>
  </si>
  <si>
    <t>CORNING LEADER</t>
  </si>
  <si>
    <t>005655</t>
  </si>
  <si>
    <t>WELLSVILLE THE SPECTATOR</t>
  </si>
  <si>
    <t>005642</t>
  </si>
  <si>
    <t>HERKIMER TIMES TELEGRAM</t>
  </si>
  <si>
    <t>005608</t>
  </si>
  <si>
    <t>BUFFALO NEWS</t>
  </si>
  <si>
    <t>019589</t>
  </si>
  <si>
    <t>ERIE REDPLUM SHARED MAIL</t>
  </si>
  <si>
    <t>005651</t>
  </si>
  <si>
    <t>BATAVIA NEWS</t>
  </si>
  <si>
    <t>005629</t>
  </si>
  <si>
    <t>OLEAN TIMES HERALD</t>
  </si>
  <si>
    <t>006856</t>
  </si>
  <si>
    <t>WARREN TIMES OBSERVER</t>
  </si>
  <si>
    <t>005613</t>
  </si>
  <si>
    <t>ROCHESTER DEMOCRAT &amp; CHRONICLE</t>
  </si>
  <si>
    <t>020701</t>
  </si>
  <si>
    <t>ROCHESTER REDPLUM SHARED MAIL</t>
  </si>
  <si>
    <t>005623</t>
  </si>
  <si>
    <t>GENEVA FINGER LAKES TIMES</t>
  </si>
  <si>
    <t>005619</t>
  </si>
  <si>
    <t>CANANDAIGUA MESSENGER</t>
  </si>
  <si>
    <t>005668</t>
  </si>
  <si>
    <t>CANANDAIGUA WAYNE POST</t>
  </si>
  <si>
    <t>021114</t>
  </si>
  <si>
    <t>SYRACUSE SPREE</t>
  </si>
  <si>
    <t>005615</t>
  </si>
  <si>
    <t>SYRACUSE POST STANDARD</t>
  </si>
  <si>
    <t>005636</t>
  </si>
  <si>
    <t>WATERTOWN TIMES</t>
  </si>
  <si>
    <t>005650</t>
  </si>
  <si>
    <t>AUBURN CITIZEN</t>
  </si>
  <si>
    <t>005630</t>
  </si>
  <si>
    <t>ONEIDA DISPATCH</t>
  </si>
  <si>
    <t>005983</t>
  </si>
  <si>
    <t>HAMILTON MID YORK WEEKLY</t>
  </si>
  <si>
    <t>006801</t>
  </si>
  <si>
    <t>ALLENTOWN MORNING CALL</t>
  </si>
  <si>
    <t>009753</t>
  </si>
  <si>
    <t>ALLENTOWN MORNING CALL WEEKLY</t>
  </si>
  <si>
    <t>006811</t>
  </si>
  <si>
    <t>READING EAGLE</t>
  </si>
  <si>
    <t>020445</t>
  </si>
  <si>
    <t>ALLENTOWN MC SELECT</t>
  </si>
  <si>
    <t>006825</t>
  </si>
  <si>
    <t>EASTON EXPRESS-TIMES</t>
  </si>
  <si>
    <t>021810</t>
  </si>
  <si>
    <t>ALLENTOWN HOY FIN DE SEMANA</t>
  </si>
  <si>
    <t>022275</t>
  </si>
  <si>
    <t>HARRISBURG-YORK REDPLUM SHARED MAIL</t>
  </si>
  <si>
    <t>006807</t>
  </si>
  <si>
    <t>LANCASTER LNP</t>
  </si>
  <si>
    <t>006822</t>
  </si>
  <si>
    <t>CHAMBERSBURG PUBLIC OPINION</t>
  </si>
  <si>
    <t>006859</t>
  </si>
  <si>
    <t>GETTYSBURG TIMES</t>
  </si>
  <si>
    <t>006832</t>
  </si>
  <si>
    <t>LEWISTOWN SENTINEL</t>
  </si>
  <si>
    <t>006860</t>
  </si>
  <si>
    <t>WAYNESBORO RECORD HERALD</t>
  </si>
  <si>
    <t>006802</t>
  </si>
  <si>
    <t>ALTOONA MIRROR</t>
  </si>
  <si>
    <t>006806</t>
  </si>
  <si>
    <t>JOHNSTOWN TRIBUNE-DEMOCRAT</t>
  </si>
  <si>
    <t>006839</t>
  </si>
  <si>
    <t>STATE COLLEGE CENTRE TIMES</t>
  </si>
  <si>
    <t>010678</t>
  </si>
  <si>
    <t>DU BOIS TRI-COUNTY SUNDAY</t>
  </si>
  <si>
    <t>006838</t>
  </si>
  <si>
    <t>SOMERSET DAILY AMERICAN</t>
  </si>
  <si>
    <t>021596</t>
  </si>
  <si>
    <t>STATE COLLEGE YES!</t>
  </si>
  <si>
    <t>006812</t>
  </si>
  <si>
    <t>SCRANTON THE SUNDAY TIMES</t>
  </si>
  <si>
    <t>006814</t>
  </si>
  <si>
    <t>WILKES-BARRE TIMES LEADER</t>
  </si>
  <si>
    <t>006842</t>
  </si>
  <si>
    <t>WILKES-BARRE SUNDAY VOICE</t>
  </si>
  <si>
    <t>006834</t>
  </si>
  <si>
    <t>POTTSVILLE SUNDAY REPUBLICAN &amp; HERALD</t>
  </si>
  <si>
    <t>006815</t>
  </si>
  <si>
    <t>WILLIAMSPORT SUN-GAZETTE</t>
  </si>
  <si>
    <t>006841</t>
  </si>
  <si>
    <t>SUNBURY ITEM</t>
  </si>
  <si>
    <t>006820</t>
  </si>
  <si>
    <t>BLOOMSBURG PRESS-ENTERPRISE</t>
  </si>
  <si>
    <t>006827</t>
  </si>
  <si>
    <t>HAZLETON STANDARD-SPEAKER</t>
  </si>
  <si>
    <t>006840</t>
  </si>
  <si>
    <t>STROUDSBURG POCONO RECORD</t>
  </si>
  <si>
    <t>021448</t>
  </si>
  <si>
    <t>SCRANTON SUNDAY SELECT</t>
  </si>
  <si>
    <t>006836</t>
  </si>
  <si>
    <t>SHAMOKIN SUNDAY NEWS-ITEM</t>
  </si>
  <si>
    <t>006875</t>
  </si>
  <si>
    <t>TOWANDA REVIEW</t>
  </si>
  <si>
    <t>006874</t>
  </si>
  <si>
    <t>SAYRE MORNING TIMES</t>
  </si>
  <si>
    <t>006883</t>
  </si>
  <si>
    <t>HONESDALE WAYNE INDEPENDENT</t>
  </si>
  <si>
    <t>002773</t>
  </si>
  <si>
    <t>EVANSVILLE COURIER &amp; PRESS</t>
  </si>
  <si>
    <t>IN</t>
  </si>
  <si>
    <t>003149</t>
  </si>
  <si>
    <t>OWENSBORO MESSENGER-INQUIRER</t>
  </si>
  <si>
    <t>KY</t>
  </si>
  <si>
    <t>003145</t>
  </si>
  <si>
    <t>HENDERSON GLEANER</t>
  </si>
  <si>
    <t>003147</t>
  </si>
  <si>
    <t>MADISONVILLE MESSENGER</t>
  </si>
  <si>
    <t>002389</t>
  </si>
  <si>
    <t>CARMI TIMES</t>
  </si>
  <si>
    <t>IL</t>
  </si>
  <si>
    <t>002774</t>
  </si>
  <si>
    <t>FT. WAYNE JOURNAL-GAZETTE</t>
  </si>
  <si>
    <t>014678</t>
  </si>
  <si>
    <t>KENDALLVILLE/AUBURN NEWS-SUN/STAR/H-R</t>
  </si>
  <si>
    <t>002941</t>
  </si>
  <si>
    <t>WABASH THE PAPER</t>
  </si>
  <si>
    <t>006154</t>
  </si>
  <si>
    <t>VAN WERT TIMES-BULLETIN</t>
  </si>
  <si>
    <t>OH</t>
  </si>
  <si>
    <t>002805</t>
  </si>
  <si>
    <t>HUNTINGTON HERALD-PRESS</t>
  </si>
  <si>
    <t>009204</t>
  </si>
  <si>
    <t>RICHMOND WEEKLY ITEM</t>
  </si>
  <si>
    <t>002891</t>
  </si>
  <si>
    <t>MUNCIE THE ADVERTISER</t>
  </si>
  <si>
    <t>002791</t>
  </si>
  <si>
    <t>LAFAYETTE JOURNAL &amp; COURIER</t>
  </si>
  <si>
    <t>002797</t>
  </si>
  <si>
    <t>MUNCIE STAR PRESS</t>
  </si>
  <si>
    <t>002779</t>
  </si>
  <si>
    <t>ANDERSON HERALD BULLETIN</t>
  </si>
  <si>
    <t>002790</t>
  </si>
  <si>
    <t>KOKOMO TRIBUNE</t>
  </si>
  <si>
    <t>002799</t>
  </si>
  <si>
    <t>RICHMOND PALLADIUM-ITEM</t>
  </si>
  <si>
    <t>002795</t>
  </si>
  <si>
    <t>MARION CHRONICLE-TRIBUNE</t>
  </si>
  <si>
    <t>002793</t>
  </si>
  <si>
    <t>LOGANSPORT PHAROS-TRIBUNE</t>
  </si>
  <si>
    <t>002853</t>
  </si>
  <si>
    <t>LEBANON REPORTER</t>
  </si>
  <si>
    <t>002815</t>
  </si>
  <si>
    <t>MONTICELLO HERALD-JOURNAL</t>
  </si>
  <si>
    <t>002816</t>
  </si>
  <si>
    <t>PERU TRIBUNE</t>
  </si>
  <si>
    <t>002813</t>
  </si>
  <si>
    <t>FRANKFORT TIMES</t>
  </si>
  <si>
    <t>002775</t>
  </si>
  <si>
    <t>INDIANAPOLIS STAR</t>
  </si>
  <si>
    <t>019686</t>
  </si>
  <si>
    <t>INDIANAPOLIS GANNETT SUNDAY SELECT</t>
  </si>
  <si>
    <t>002781</t>
  </si>
  <si>
    <t>BLOOMINGTON HERALD-TIMES</t>
  </si>
  <si>
    <t>009222</t>
  </si>
  <si>
    <t>PLAINFIELD HENDRICKS COUNTY FLYER</t>
  </si>
  <si>
    <t>002800</t>
  </si>
  <si>
    <t>TERRE HAUTE TRIBUNE-STAR</t>
  </si>
  <si>
    <t>002783</t>
  </si>
  <si>
    <t>COLUMBUS REPUBLIC</t>
  </si>
  <si>
    <t>002785</t>
  </si>
  <si>
    <t>FRANKLIN DAILY JOURNAL</t>
  </si>
  <si>
    <t>002787</t>
  </si>
  <si>
    <t>GREENFIELD DAILY REPORTER</t>
  </si>
  <si>
    <t>002798</t>
  </si>
  <si>
    <t>NEW CASTLE COURIER-TIMES</t>
  </si>
  <si>
    <t>002809</t>
  </si>
  <si>
    <t>CONNERSVILLE NEWS-EXAMINER</t>
  </si>
  <si>
    <t>002824</t>
  </si>
  <si>
    <t>CRAWFORDSVILLE JOURNAL REVIEW</t>
  </si>
  <si>
    <t>002831</t>
  </si>
  <si>
    <t>GREENSBURG DAILY NEWS</t>
  </si>
  <si>
    <t>002826</t>
  </si>
  <si>
    <t>SHELBYVILLE NEWS</t>
  </si>
  <si>
    <t>002801</t>
  </si>
  <si>
    <t>VINCENNES SUN-COMMERCIAL</t>
  </si>
  <si>
    <t>019142</t>
  </si>
  <si>
    <t>MOORESVILLE DECATUR TIMES</t>
  </si>
  <si>
    <t>002363</t>
  </si>
  <si>
    <t>OLNEY DAILY MAIL</t>
  </si>
  <si>
    <t>002833</t>
  </si>
  <si>
    <t>RUSHVILLE REPUBLICAN</t>
  </si>
  <si>
    <t>002776</t>
  </si>
  <si>
    <t>SOUTH BEND TRIBUNE</t>
  </si>
  <si>
    <t>002784</t>
  </si>
  <si>
    <t>ELKHART TRUTH</t>
  </si>
  <si>
    <t>003882</t>
  </si>
  <si>
    <t>BENTON HARBOR HERALD-PALLADIUM</t>
  </si>
  <si>
    <t>MI</t>
  </si>
  <si>
    <t>017835</t>
  </si>
  <si>
    <t>LEXINGTON REDPLUM SHARED MAIL</t>
  </si>
  <si>
    <t>003137</t>
  </si>
  <si>
    <t>LEXINGTON HERALD-LEADER</t>
  </si>
  <si>
    <t>020620</t>
  </si>
  <si>
    <t>LEXINGTON SUNDAY SELECT</t>
  </si>
  <si>
    <t>003166</t>
  </si>
  <si>
    <t>FRANKFORT STATE JOURNAL</t>
  </si>
  <si>
    <t>012660</t>
  </si>
  <si>
    <t>CARLISLE BATH COUNTY NEWS OUTLOOK</t>
  </si>
  <si>
    <t>003138</t>
  </si>
  <si>
    <t>LOUISVILLE COURIER-JOURNAL</t>
  </si>
  <si>
    <t>019687</t>
  </si>
  <si>
    <t>LOUISVILLE YES! BUYERS EDGE</t>
  </si>
  <si>
    <t>003143</t>
  </si>
  <si>
    <t>ELIZABETHTOWN NEWS-ENTERPRISE</t>
  </si>
  <si>
    <t>022546</t>
  </si>
  <si>
    <t>DETROIT SOUTH REDPLUM SHARED MAIL</t>
  </si>
  <si>
    <t>022545</t>
  </si>
  <si>
    <t>DETROIT NORTH REDPLUM SHARED MAIL</t>
  </si>
  <si>
    <t>020268</t>
  </si>
  <si>
    <t>ANN ARBOR EXPRESS</t>
  </si>
  <si>
    <t>020267</t>
  </si>
  <si>
    <t>ANN ARBOR NEWS</t>
  </si>
  <si>
    <t>016459</t>
  </si>
  <si>
    <t>STOCKBRIDGE SUN TIMES</t>
  </si>
  <si>
    <t>020452</t>
  </si>
  <si>
    <t>FLINT-SAGINAW REDPLUM SHARED MAIL</t>
  </si>
  <si>
    <t>003870</t>
  </si>
  <si>
    <t>FLINT JOURNAL</t>
  </si>
  <si>
    <t>003879</t>
  </si>
  <si>
    <t>SAGINAW NEWS</t>
  </si>
  <si>
    <t>003867</t>
  </si>
  <si>
    <t>BAY CITY TIMES</t>
  </si>
  <si>
    <t>010683</t>
  </si>
  <si>
    <t>MIDLAND DAILY NEWS</t>
  </si>
  <si>
    <t>003917</t>
  </si>
  <si>
    <t>MOUNT PLEASANT MORNING SUN</t>
  </si>
  <si>
    <t>010686</t>
  </si>
  <si>
    <t>BAD AXE HURON DAILY TRIBUNE</t>
  </si>
  <si>
    <t>017858</t>
  </si>
  <si>
    <t>GRAND RAPIDS ABOUT TOWN</t>
  </si>
  <si>
    <t>003871</t>
  </si>
  <si>
    <t>GRAND RAPIDS PRESS</t>
  </si>
  <si>
    <t>012548</t>
  </si>
  <si>
    <t>KALAMAZOO ABOUT TOWN</t>
  </si>
  <si>
    <t>003873</t>
  </si>
  <si>
    <t>KALAMAZOO GAZETTE</t>
  </si>
  <si>
    <t>003866</t>
  </si>
  <si>
    <t>BATTLE CREEK ENQUIRER</t>
  </si>
  <si>
    <t>003907</t>
  </si>
  <si>
    <t>IONIA SENTINEL STANDARD</t>
  </si>
  <si>
    <t>009359</t>
  </si>
  <si>
    <t>MUSKEGON ABOUT TOWN</t>
  </si>
  <si>
    <t>003876</t>
  </si>
  <si>
    <t>MUSKEGON CHRONICLE</t>
  </si>
  <si>
    <t>003897</t>
  </si>
  <si>
    <t>TRAVERSE CITY RECORD-EAGLE</t>
  </si>
  <si>
    <t>003884</t>
  </si>
  <si>
    <t>HOLLAND SENTINEL</t>
  </si>
  <si>
    <t>020700</t>
  </si>
  <si>
    <t>LANSING REDPLUM SHARED MAIL</t>
  </si>
  <si>
    <t>003874</t>
  </si>
  <si>
    <t>LANSING STATE JOURNAL</t>
  </si>
  <si>
    <t>003872</t>
  </si>
  <si>
    <t>JACKSON CITIZEN PATRIOT</t>
  </si>
  <si>
    <t>004025</t>
  </si>
  <si>
    <t>CHARLOTTE SHOPPING GUIDE</t>
  </si>
  <si>
    <t>003947</t>
  </si>
  <si>
    <t>CLINTON COUNTY NEWS</t>
  </si>
  <si>
    <t>021143</t>
  </si>
  <si>
    <t>AKRON REDPLUM SHARED MAIL</t>
  </si>
  <si>
    <t>006089</t>
  </si>
  <si>
    <t>AKRON BEACON JOURNAL</t>
  </si>
  <si>
    <t>006111</t>
  </si>
  <si>
    <t>CANTON REPOSITORY</t>
  </si>
  <si>
    <t>006134</t>
  </si>
  <si>
    <t>WOOSTER RECORD</t>
  </si>
  <si>
    <t>006098</t>
  </si>
  <si>
    <t>MANSFIELD NEWS JOURNAL</t>
  </si>
  <si>
    <t>006156</t>
  </si>
  <si>
    <t>KENT-RAVENNA RECORD-COURIER</t>
  </si>
  <si>
    <t>006104</t>
  </si>
  <si>
    <t>ASHLAND TIMES-GAZETTE</t>
  </si>
  <si>
    <t>006103</t>
  </si>
  <si>
    <t>ALLIANCE REVIEW</t>
  </si>
  <si>
    <t>020008</t>
  </si>
  <si>
    <t>CINCINNATI REDPLUM SHARED MAIL</t>
  </si>
  <si>
    <t>006090</t>
  </si>
  <si>
    <t>CINCINNATI ENQUIRER</t>
  </si>
  <si>
    <t>019680</t>
  </si>
  <si>
    <t>CINCINNATI GANNETT SUNDAY SELECT</t>
  </si>
  <si>
    <t>021883</t>
  </si>
  <si>
    <t>BUTLER COUNTY JOURNAL-NEWS</t>
  </si>
  <si>
    <t>015605</t>
  </si>
  <si>
    <t>CINCINNATI THE COMMUNITY RECORDER</t>
  </si>
  <si>
    <t>010903</t>
  </si>
  <si>
    <t>CLERMONT SUNDAY SUN</t>
  </si>
  <si>
    <t>006415</t>
  </si>
  <si>
    <t>CINCINNATI EASTERN HILLS JOURNAL</t>
  </si>
  <si>
    <t>002863</t>
  </si>
  <si>
    <t>LAWRENCEBURG DEARBORN COUNTY REGISTER</t>
  </si>
  <si>
    <t>006412</t>
  </si>
  <si>
    <t>LOVELAND HERALD</t>
  </si>
  <si>
    <t>003165</t>
  </si>
  <si>
    <t>MAYSVILLE LEDGER INDEPENDENT</t>
  </si>
  <si>
    <t>011314</t>
  </si>
  <si>
    <t>VERSAILLES REPUBLICAN OSGOOD JOURNAL</t>
  </si>
  <si>
    <t>006178</t>
  </si>
  <si>
    <t>WEST UNION PEOPLES' DEFENDER</t>
  </si>
  <si>
    <t>013359</t>
  </si>
  <si>
    <t>LAWRENCEBURG AURORA JOURNAL-PRESS</t>
  </si>
  <si>
    <t>012814</t>
  </si>
  <si>
    <t>FALMOUTH OUTLOOK</t>
  </si>
  <si>
    <t>006160</t>
  </si>
  <si>
    <t>WILMINGTON NEWS-JOURNAL</t>
  </si>
  <si>
    <t>006288</t>
  </si>
  <si>
    <t>COVEDALE PRICE HILL PRESS</t>
  </si>
  <si>
    <t>011008</t>
  </si>
  <si>
    <t>FLEMINGSBURG FLEMING GAZETTE</t>
  </si>
  <si>
    <t>021139</t>
  </si>
  <si>
    <t>CLEVELAND METRO REDPLUM SHARED MAIL</t>
  </si>
  <si>
    <t>006091</t>
  </si>
  <si>
    <t>CLEVELAND PLAIN DEALER</t>
  </si>
  <si>
    <t>021142</t>
  </si>
  <si>
    <t>CLEVELAND SUBURBAN REDPLUM SHARED MAIL</t>
  </si>
  <si>
    <t>006105</t>
  </si>
  <si>
    <t>ASHTABULA STAR-BEACON</t>
  </si>
  <si>
    <t>006158</t>
  </si>
  <si>
    <t>NORWALK REFLECTOR</t>
  </si>
  <si>
    <t>019292</t>
  </si>
  <si>
    <t>COLUMBUS REDPLUM SHARED MAIL</t>
  </si>
  <si>
    <t>006092</t>
  </si>
  <si>
    <t>COLUMBUS DISPATCH</t>
  </si>
  <si>
    <t>006110</t>
  </si>
  <si>
    <t>CAMBRIDGE JEFFERSONIAN</t>
  </si>
  <si>
    <t>006126</t>
  </si>
  <si>
    <t>NEWARK ADVOCATE</t>
  </si>
  <si>
    <t>006136</t>
  </si>
  <si>
    <t>ZANESVILLE TIMES RECORDER</t>
  </si>
  <si>
    <t>006112</t>
  </si>
  <si>
    <t>CHILLICOTHE GAZETTE</t>
  </si>
  <si>
    <t>006119</t>
  </si>
  <si>
    <t>LANCASTER EAGLE-GAZETTE</t>
  </si>
  <si>
    <t>006122</t>
  </si>
  <si>
    <t>MARION STAR</t>
  </si>
  <si>
    <t>006152</t>
  </si>
  <si>
    <t>BUCYRUS TELEGRAPH-FORUM</t>
  </si>
  <si>
    <t>006164</t>
  </si>
  <si>
    <t>COSHOCTON TRIBUNE</t>
  </si>
  <si>
    <t>006093</t>
  </si>
  <si>
    <t>DAYTON NEWS</t>
  </si>
  <si>
    <t>021043</t>
  </si>
  <si>
    <t>DAYTON SUNDAY VALUES</t>
  </si>
  <si>
    <t>015809</t>
  </si>
  <si>
    <t>NORTHWEST OHIO COMMUNITY NEWSPAPERS</t>
  </si>
  <si>
    <t>006099</t>
  </si>
  <si>
    <t>SPRINGFIELD NEWS-SUN</t>
  </si>
  <si>
    <t>006100</t>
  </si>
  <si>
    <t>TOLEDO BLADE</t>
  </si>
  <si>
    <t>006120</t>
  </si>
  <si>
    <t>LIMA NEWS</t>
  </si>
  <si>
    <t>006113</t>
  </si>
  <si>
    <t>DEFIANCE CRESCENT NEWS</t>
  </si>
  <si>
    <t>003880</t>
  </si>
  <si>
    <t>ADRIAN TELEGRAM</t>
  </si>
  <si>
    <t>006172</t>
  </si>
  <si>
    <t>BOWLING GREEN SENTINEL-TRIBUNE</t>
  </si>
  <si>
    <t>006132</t>
  </si>
  <si>
    <t>TIFFIN ADVERTISER TRIBUNE</t>
  </si>
  <si>
    <t>006109</t>
  </si>
  <si>
    <t>BRYAN TIMES</t>
  </si>
  <si>
    <t>006116</t>
  </si>
  <si>
    <t>FREMONT NEWS-MESSENGER</t>
  </si>
  <si>
    <t>006206</t>
  </si>
  <si>
    <t>OTTAWA PUTNAM COUNTY SENTINEL</t>
  </si>
  <si>
    <t>006174</t>
  </si>
  <si>
    <t>NAPOLEON NORTHWEST SIGNAL</t>
  </si>
  <si>
    <t>006127</t>
  </si>
  <si>
    <t>PORT CLINTON NEWS HERALD</t>
  </si>
  <si>
    <t>019588</t>
  </si>
  <si>
    <t>YOUNGSTOWN REDPLUM SHARED MAIL</t>
  </si>
  <si>
    <t>006102</t>
  </si>
  <si>
    <t>YOUNGSTOWN VINDICATOR</t>
  </si>
  <si>
    <t>006852</t>
  </si>
  <si>
    <t>SHARON HERALD</t>
  </si>
  <si>
    <t>021498</t>
  </si>
  <si>
    <t>PITTSBURGH SUBURBAN REDPLUM SHARED MAIL</t>
  </si>
  <si>
    <t>006818</t>
  </si>
  <si>
    <t>PITTSBURGH POST-GAZETTE</t>
  </si>
  <si>
    <t>019587</t>
  </si>
  <si>
    <t>PITTSBURGH METRO REDPLUM SHARED MAIL</t>
  </si>
  <si>
    <t>021185</t>
  </si>
  <si>
    <t>PITTSBURGH SUNDAY EXTRA</t>
  </si>
  <si>
    <t>006854</t>
  </si>
  <si>
    <t>WASHINGTON OBSERVER-REPORTER</t>
  </si>
  <si>
    <t>008695</t>
  </si>
  <si>
    <t>MORGANTOWN DOMINION POST</t>
  </si>
  <si>
    <t>006849</t>
  </si>
  <si>
    <t>NEW CASTLE NEWS</t>
  </si>
  <si>
    <t>008685</t>
  </si>
  <si>
    <t>CHARLESTON GAZETTE-MAIL</t>
  </si>
  <si>
    <t>008692</t>
  </si>
  <si>
    <t>HUNTINGTON HERALD-DISPATCH</t>
  </si>
  <si>
    <t>012529</t>
  </si>
  <si>
    <t>CHARLESTON CN SELECT</t>
  </si>
  <si>
    <t>008687</t>
  </si>
  <si>
    <t>BECKLEY REGISTER/HERALD</t>
  </si>
  <si>
    <t>008688</t>
  </si>
  <si>
    <t>BLUEFIELD TELEGRAPH</t>
  </si>
  <si>
    <t>003139</t>
  </si>
  <si>
    <t>ASHLAND DAILY INDEPENDENT</t>
  </si>
  <si>
    <t>006295</t>
  </si>
  <si>
    <t>GALLIPOLIS/POMEROY/PT. PL. OHIO VALLEY PUBLISHING</t>
  </si>
  <si>
    <t>008722</t>
  </si>
  <si>
    <t>RIPLEY JACKSON HERALD</t>
  </si>
  <si>
    <t>008693</t>
  </si>
  <si>
    <t>LOGAN BANNER</t>
  </si>
  <si>
    <t>008696</t>
  </si>
  <si>
    <t>PARKERSBURG NEWS</t>
  </si>
  <si>
    <t>008689</t>
  </si>
  <si>
    <t>CLARKSBURG EXPONENT-TELEGRAM</t>
  </si>
  <si>
    <t>006108</t>
  </si>
  <si>
    <t>MARTINS FERRY-BELMONT CO. TIMES-LEADER</t>
  </si>
  <si>
    <t>006121</t>
  </si>
  <si>
    <t>MARIETTA TIMES</t>
  </si>
  <si>
    <t>001205</t>
  </si>
  <si>
    <t>COLORADO SPRINGS GAZETTE</t>
  </si>
  <si>
    <t>CO</t>
  </si>
  <si>
    <t>020099</t>
  </si>
  <si>
    <t>COLORADO SPRINGS SUNDAY PREFERRED</t>
  </si>
  <si>
    <t>001213</t>
  </si>
  <si>
    <t>PUEBLO CHIEFTAIN</t>
  </si>
  <si>
    <t>001210</t>
  </si>
  <si>
    <t>GRAND JUNCTION DAILY SENTINEL</t>
  </si>
  <si>
    <t>008779</t>
  </si>
  <si>
    <t>CHEYENNE WYOMING TRIBUNE-EAGLE</t>
  </si>
  <si>
    <t>WY</t>
  </si>
  <si>
    <t>001220</t>
  </si>
  <si>
    <t>MONTROSE DAILY PRESS</t>
  </si>
  <si>
    <t>001218</t>
  </si>
  <si>
    <t>LA JUNTA TRIBUNE-DEMOCRAT</t>
  </si>
  <si>
    <t>001206</t>
  </si>
  <si>
    <t>DENVER POST</t>
  </si>
  <si>
    <t>020468</t>
  </si>
  <si>
    <t>DENVER REDPLUM SHARED MAIL</t>
  </si>
  <si>
    <t>020294</t>
  </si>
  <si>
    <t>DENVER POST-SUNDAY SELECT</t>
  </si>
  <si>
    <t>015310</t>
  </si>
  <si>
    <t>DENVER METRO BUY</t>
  </si>
  <si>
    <t>022213</t>
  </si>
  <si>
    <t>DENVER HISPANIC REDPLUM SHARED MAIL</t>
  </si>
  <si>
    <t>001209</t>
  </si>
  <si>
    <t>FT. COLLINS COLORADOAN</t>
  </si>
  <si>
    <t>001208</t>
  </si>
  <si>
    <t>BOULDER DAILY CAMERA</t>
  </si>
  <si>
    <t>001212</t>
  </si>
  <si>
    <t>LOVELAND DAILY REPORTER-HERALD</t>
  </si>
  <si>
    <t>001214</t>
  </si>
  <si>
    <t>LONGMONT DAILY TIMES-CALL</t>
  </si>
  <si>
    <t>011379</t>
  </si>
  <si>
    <t>WHEAT RIDGE TRANSCRIPT</t>
  </si>
  <si>
    <t>002086</t>
  </si>
  <si>
    <t>CEDAR RAPIDS GAZETTE</t>
  </si>
  <si>
    <t>IA</t>
  </si>
  <si>
    <t>002103</t>
  </si>
  <si>
    <t>WATERLOO/CEDAR FALLS COURIER</t>
  </si>
  <si>
    <t>002093</t>
  </si>
  <si>
    <t>DUBUQUE TELEGRAPH-HERALD</t>
  </si>
  <si>
    <t>002097</t>
  </si>
  <si>
    <t>IOWA CITY PRESS-CITIZEN</t>
  </si>
  <si>
    <t>002088</t>
  </si>
  <si>
    <t>DES MOINES REGISTER</t>
  </si>
  <si>
    <t>019681</t>
  </si>
  <si>
    <t>DES MOINES SUNDAY SELECT</t>
  </si>
  <si>
    <t>002102</t>
  </si>
  <si>
    <t>SIOUX CITY JOURNAL</t>
  </si>
  <si>
    <t>002095</t>
  </si>
  <si>
    <t>FT. DODGE MESSENGER</t>
  </si>
  <si>
    <t>002089</t>
  </si>
  <si>
    <t>AMES TRIBUNE</t>
  </si>
  <si>
    <t>002098</t>
  </si>
  <si>
    <t>MARSHALLTOWN TIMES-REPUBLICAN</t>
  </si>
  <si>
    <t>002160</t>
  </si>
  <si>
    <t>INDIANOLA RECORD HERALD &amp; TRIBUNE</t>
  </si>
  <si>
    <t>002087</t>
  </si>
  <si>
    <t>DAVENPORT QUAD CITY TIMES</t>
  </si>
  <si>
    <t>017110</t>
  </si>
  <si>
    <t>MOLINE DISPATCH / ROCK ISLAND ARGUS</t>
  </si>
  <si>
    <t>002090</t>
  </si>
  <si>
    <t>BURLINGTON HAWK EYE</t>
  </si>
  <si>
    <t>002356</t>
  </si>
  <si>
    <t>STERLING SAUK VALLEY WEEKEND</t>
  </si>
  <si>
    <t>002344</t>
  </si>
  <si>
    <t>GALESBURG REGISTER-MAIL</t>
  </si>
  <si>
    <t>009075</t>
  </si>
  <si>
    <t>DAVENPORT QUAD CITY THRIFTY NICKEL</t>
  </si>
  <si>
    <t>002347</t>
  </si>
  <si>
    <t>KEWANEE STAR-COURIER</t>
  </si>
  <si>
    <t>002100</t>
  </si>
  <si>
    <t>MUSCATINE JOURNAL</t>
  </si>
  <si>
    <t>002371</t>
  </si>
  <si>
    <t>MONMOUTH REVIEW-ATLAS</t>
  </si>
  <si>
    <t>002318</t>
  </si>
  <si>
    <t>PEORIA JOURNAL STAR</t>
  </si>
  <si>
    <t>002317</t>
  </si>
  <si>
    <t>BLOOMINGTON PANTAGRAPH</t>
  </si>
  <si>
    <t>002353</t>
  </si>
  <si>
    <t>PEKIN DAILY TIMES</t>
  </si>
  <si>
    <t>002454</t>
  </si>
  <si>
    <t>WASHINGTON TIMES-REPORTER</t>
  </si>
  <si>
    <t>002442</t>
  </si>
  <si>
    <t>CHILLICOTHE TIMES-BULLETIN</t>
  </si>
  <si>
    <t>002355</t>
  </si>
  <si>
    <t>SPRINGFIELD STATE JOURNAL-REGISTER</t>
  </si>
  <si>
    <t>002334</t>
  </si>
  <si>
    <t>CHAMPAIGN NEWS-GAZETTE</t>
  </si>
  <si>
    <t>002339</t>
  </si>
  <si>
    <t>DECATUR HERALD &amp; REVIEW</t>
  </si>
  <si>
    <t>021802</t>
  </si>
  <si>
    <t>SPRINGFIELD A LA CARTE</t>
  </si>
  <si>
    <t>002342</t>
  </si>
  <si>
    <t>EFFINGHAM DAILY NEWS</t>
  </si>
  <si>
    <t>002336</t>
  </si>
  <si>
    <t>MATTOON CHARLESTON JOUR. GAZ. TIMES CO</t>
  </si>
  <si>
    <t>002338</t>
  </si>
  <si>
    <t>DANVILLE COMMERCIAL-NEWS</t>
  </si>
  <si>
    <t>002345</t>
  </si>
  <si>
    <t>JACKSONVILLE JOURNAL COURIER</t>
  </si>
  <si>
    <t>002399</t>
  </si>
  <si>
    <t>TAYLORVILLE BREEZE-COURIER</t>
  </si>
  <si>
    <t>010691</t>
  </si>
  <si>
    <t>LINCOLN COURIER</t>
  </si>
  <si>
    <t>002999</t>
  </si>
  <si>
    <t>WICHITA EAGLE</t>
  </si>
  <si>
    <t>KS</t>
  </si>
  <si>
    <t>020619</t>
  </si>
  <si>
    <t>WICHITA SUNDAY SELECT</t>
  </si>
  <si>
    <t>002998</t>
  </si>
  <si>
    <t>TOPEKA CAPITAL-JOURNAL</t>
  </si>
  <si>
    <t>002997</t>
  </si>
  <si>
    <t>HUTCHINSON NEWS</t>
  </si>
  <si>
    <t>003015</t>
  </si>
  <si>
    <t>SALINA JOURNAL</t>
  </si>
  <si>
    <t>003006</t>
  </si>
  <si>
    <t>HAYS DAILY NEWS</t>
  </si>
  <si>
    <t>022435</t>
  </si>
  <si>
    <t>WINFIELD COWLEY COURIER TRAVELER</t>
  </si>
  <si>
    <t>003002</t>
  </si>
  <si>
    <t>DODGE CITY DAILY GLOBE</t>
  </si>
  <si>
    <t>003007</t>
  </si>
  <si>
    <t>JUNCTION CITY DAILY UNION</t>
  </si>
  <si>
    <t>004355</t>
  </si>
  <si>
    <t>MINNEAPOLIS/ST. PAUL STAR TRIBUNE</t>
  </si>
  <si>
    <t>MN</t>
  </si>
  <si>
    <t>016888</t>
  </si>
  <si>
    <t>MINNEAPOLIS TWIN CITIES VALUES</t>
  </si>
  <si>
    <t>020636</t>
  </si>
  <si>
    <t>MINNEAPOLIS STRIBEXPRESS SMC</t>
  </si>
  <si>
    <t>004362</t>
  </si>
  <si>
    <t>DULUTH NEWS-TRIBUNE</t>
  </si>
  <si>
    <t>004374</t>
  </si>
  <si>
    <t>ST. CLOUD TIMES</t>
  </si>
  <si>
    <t>004360</t>
  </si>
  <si>
    <t>BRAINERD DISPATCH</t>
  </si>
  <si>
    <t>004376</t>
  </si>
  <si>
    <t>WILLMAR WEST CENTRAL TRIBUNE</t>
  </si>
  <si>
    <t>004359</t>
  </si>
  <si>
    <t>BEMIDJI PIONEER</t>
  </si>
  <si>
    <t>004380</t>
  </si>
  <si>
    <t>MONTEVIDEO AMERICAN NEWS</t>
  </si>
  <si>
    <t>004356</t>
  </si>
  <si>
    <t>ST. PAUL PIONEER PRESS</t>
  </si>
  <si>
    <t>004373</t>
  </si>
  <si>
    <t>ROCHESTER POST-BULLETIN</t>
  </si>
  <si>
    <t>004368</t>
  </si>
  <si>
    <t>MANKATO FREE PRESS</t>
  </si>
  <si>
    <t>002099</t>
  </si>
  <si>
    <t>MASON CITY GLOBE-GAZETTE</t>
  </si>
  <si>
    <t>004398</t>
  </si>
  <si>
    <t>NORTHFIELD NEWS</t>
  </si>
  <si>
    <t>004369</t>
  </si>
  <si>
    <t>OWATONNA PEOPLE'S PRESS</t>
  </si>
  <si>
    <t>004364</t>
  </si>
  <si>
    <t>FARIBAULT DAILY NEWS</t>
  </si>
  <si>
    <t>004370</t>
  </si>
  <si>
    <t>MARSHALL INDEPENDENT</t>
  </si>
  <si>
    <t>004358</t>
  </si>
  <si>
    <t>004363</t>
  </si>
  <si>
    <t>FAIRMONT SENTINEL</t>
  </si>
  <si>
    <t>004545</t>
  </si>
  <si>
    <t>KANSAS CITY STAR</t>
  </si>
  <si>
    <t>MO</t>
  </si>
  <si>
    <t>009444</t>
  </si>
  <si>
    <t>KANSAS CITY TMC</t>
  </si>
  <si>
    <t>020404</t>
  </si>
  <si>
    <t>KANSAS CITY YES</t>
  </si>
  <si>
    <t>004546</t>
  </si>
  <si>
    <t>ST. JOSEPH NEWS-PRESS</t>
  </si>
  <si>
    <t>003076</t>
  </si>
  <si>
    <t>LEAVENWORTH CHRONICLE SHOPPER</t>
  </si>
  <si>
    <t>018942</t>
  </si>
  <si>
    <t>KANSAS CITY NORTHEAST NEWS</t>
  </si>
  <si>
    <t>003009</t>
  </si>
  <si>
    <t>LAWRENCE JOURNAL-WORLD</t>
  </si>
  <si>
    <t>004621</t>
  </si>
  <si>
    <t>INDEPENDENCE EXAMINER</t>
  </si>
  <si>
    <t>004558</t>
  </si>
  <si>
    <t>SEDALIA DEMOCRAT</t>
  </si>
  <si>
    <t>004696</t>
  </si>
  <si>
    <t>CASS CO. DEMOCRAT-MISSOURIAN</t>
  </si>
  <si>
    <t>003059</t>
  </si>
  <si>
    <t>LEAVENWORTH LAMP (FT. LEAVENWORTH)</t>
  </si>
  <si>
    <t>004712</t>
  </si>
  <si>
    <t>LEE'S SUMMIT JOURNAL</t>
  </si>
  <si>
    <t>013624</t>
  </si>
  <si>
    <t>PLATTE COUNTY LANDMARK</t>
  </si>
  <si>
    <t>004564</t>
  </si>
  <si>
    <t>CHILLICOTHE CONSTITUTION-TRIBUNE</t>
  </si>
  <si>
    <t>004697</t>
  </si>
  <si>
    <t>SAVANNAH REPORTER</t>
  </si>
  <si>
    <t>004600</t>
  </si>
  <si>
    <t>BROOKFIELD LINN COUNTY LEADER</t>
  </si>
  <si>
    <t>004597</t>
  </si>
  <si>
    <t>MARSHALL DEMOCRAT-NEWS</t>
  </si>
  <si>
    <t>018429</t>
  </si>
  <si>
    <t>TONGANOXIE MIRROR</t>
  </si>
  <si>
    <t>004548</t>
  </si>
  <si>
    <t>SPRINGFIELD NEWS-LEADER</t>
  </si>
  <si>
    <t>004544</t>
  </si>
  <si>
    <t>JOPLIN GLOBE</t>
  </si>
  <si>
    <t>021689</t>
  </si>
  <si>
    <t>SPRINGFIELD SUNDAY SELECT</t>
  </si>
  <si>
    <t>009251</t>
  </si>
  <si>
    <t>PITTSBURG SUNLAND SHOPPER</t>
  </si>
  <si>
    <t>003013</t>
  </si>
  <si>
    <t>PARSONS SUN</t>
  </si>
  <si>
    <t>011010</t>
  </si>
  <si>
    <t>WARSAW BENTON COUNTY ENTERPRISE</t>
  </si>
  <si>
    <t>003014</t>
  </si>
  <si>
    <t>PITTSBURG MORNING SUN</t>
  </si>
  <si>
    <t>004590</t>
  </si>
  <si>
    <t>WEST PLAINS DAILY QUILL</t>
  </si>
  <si>
    <t>004584</t>
  </si>
  <si>
    <t>BOLIVAR HERALD-FREE PRESS</t>
  </si>
  <si>
    <t>004643</t>
  </si>
  <si>
    <t>BUFFALO REFLEX</t>
  </si>
  <si>
    <t>004585</t>
  </si>
  <si>
    <t>CAMDENTON LAKE SUN LEADER</t>
  </si>
  <si>
    <t>003025</t>
  </si>
  <si>
    <t>CHANUTE TRIBUNE</t>
  </si>
  <si>
    <t>004668</t>
  </si>
  <si>
    <t>HOUSTON HERALD</t>
  </si>
  <si>
    <t>004563</t>
  </si>
  <si>
    <t>LEBANON RECORD</t>
  </si>
  <si>
    <t>004636</t>
  </si>
  <si>
    <t>MARSHFIELD MAIL</t>
  </si>
  <si>
    <t>004593</t>
  </si>
  <si>
    <t>016308</t>
  </si>
  <si>
    <t>HERMITAGE THE INDEX</t>
  </si>
  <si>
    <t>006446</t>
  </si>
  <si>
    <t>MIAMI NEWS-RECORD</t>
  </si>
  <si>
    <t>OK</t>
  </si>
  <si>
    <t>016303</t>
  </si>
  <si>
    <t>OZARK CHRISTIAN CNTY HEADLINER NEWS</t>
  </si>
  <si>
    <t>004644</t>
  </si>
  <si>
    <t>STOCKTON CEDAR COUNTY REPUBLICAN</t>
  </si>
  <si>
    <t>004582</t>
  </si>
  <si>
    <t>WAYNESVILLE DAILY GUIDE</t>
  </si>
  <si>
    <t>021183</t>
  </si>
  <si>
    <t>ST. LOUIS SAVE NOW</t>
  </si>
  <si>
    <t>004547</t>
  </si>
  <si>
    <t>ST. LOUIS POST-DISPATCH</t>
  </si>
  <si>
    <t>002331</t>
  </si>
  <si>
    <t>BELLEVILLE NEWS-DEMOCRAT</t>
  </si>
  <si>
    <t>016176</t>
  </si>
  <si>
    <t>ST. LOUIS SUBURBAN JOURNALS</t>
  </si>
  <si>
    <t>017820</t>
  </si>
  <si>
    <t>EFFINGHAM SOUTHERN IL COMM NEWSPAPERS</t>
  </si>
  <si>
    <t>002332</t>
  </si>
  <si>
    <t>CARBONDALE SOUTHERN ILLINOISAN</t>
  </si>
  <si>
    <t>020784</t>
  </si>
  <si>
    <t>BELLEVILLE YES</t>
  </si>
  <si>
    <t>003150</t>
  </si>
  <si>
    <t>PADUCAH SUN</t>
  </si>
  <si>
    <t>002330</t>
  </si>
  <si>
    <t>ALTON TELEGRAPH</t>
  </si>
  <si>
    <t>004549</t>
  </si>
  <si>
    <t>CAPE GIRARDEAU SOUTHEAST MISSOURIAN</t>
  </si>
  <si>
    <t>003231</t>
  </si>
  <si>
    <t>BENTON TRIBUNE COURIER</t>
  </si>
  <si>
    <t>004551</t>
  </si>
  <si>
    <t>PARK HILLS DAILY JOURNAL WEEKEND EDITION</t>
  </si>
  <si>
    <t>003148</t>
  </si>
  <si>
    <t>MAYFIELD MESSENGER</t>
  </si>
  <si>
    <t>004633</t>
  </si>
  <si>
    <t>PERRYVILLE REPUBLIC-MONITOR</t>
  </si>
  <si>
    <t>004566</t>
  </si>
  <si>
    <t>002354</t>
  </si>
  <si>
    <t>QUINCY HERALD-WHIG</t>
  </si>
  <si>
    <t>020481</t>
  </si>
  <si>
    <t>SOUTH EAST MISSOURI BUY</t>
  </si>
  <si>
    <t>004550</t>
  </si>
  <si>
    <t>COLUMBIA TRIBUNE</t>
  </si>
  <si>
    <t>004553</t>
  </si>
  <si>
    <t>JEFFERSON CITY NEWS-TRIBUNE</t>
  </si>
  <si>
    <t>021126</t>
  </si>
  <si>
    <t>002101</t>
  </si>
  <si>
    <t>OTTUMWA COURIER</t>
  </si>
  <si>
    <t>002397</t>
  </si>
  <si>
    <t>MCDONOUGH COUNTY VOICE</t>
  </si>
  <si>
    <t>004882</t>
  </si>
  <si>
    <t>BILLINGS MONTANA GROUP</t>
  </si>
  <si>
    <t>MT</t>
  </si>
  <si>
    <t>005132</t>
  </si>
  <si>
    <t>FARGO/MOORHEAD FORUM</t>
  </si>
  <si>
    <t>ND</t>
  </si>
  <si>
    <t>007380</t>
  </si>
  <si>
    <t>SIOUX FALLS ARGUS LEADER</t>
  </si>
  <si>
    <t>SD</t>
  </si>
  <si>
    <t>007384</t>
  </si>
  <si>
    <t>RAPID CITY JOURNAL</t>
  </si>
  <si>
    <t>005135</t>
  </si>
  <si>
    <t>GRAND FORKS HERALD</t>
  </si>
  <si>
    <t>005131</t>
  </si>
  <si>
    <t>BISMARCK TRIBUNE</t>
  </si>
  <si>
    <t>011594</t>
  </si>
  <si>
    <t>BILLINGS DEALS DISCOUNT &amp; MORE</t>
  </si>
  <si>
    <t>009565</t>
  </si>
  <si>
    <t>WILLISTON PLAINS REPORTER</t>
  </si>
  <si>
    <t>004869</t>
  </si>
  <si>
    <t>BOZEMAN DAILY CHRONICLE</t>
  </si>
  <si>
    <t>007381</t>
  </si>
  <si>
    <t>ABERDEEN AMERICAN NEWS</t>
  </si>
  <si>
    <t>005133</t>
  </si>
  <si>
    <t>MINOT NEWS</t>
  </si>
  <si>
    <t>007385</t>
  </si>
  <si>
    <t>WATERTOWN PUBLIC OPINION</t>
  </si>
  <si>
    <t>008785</t>
  </si>
  <si>
    <t>GILLETTE NEWS-RECORD</t>
  </si>
  <si>
    <t>004378</t>
  </si>
  <si>
    <t>WORTHINGTON DAILY GLOBE</t>
  </si>
  <si>
    <t>007388</t>
  </si>
  <si>
    <t>PIERRE CAPITAL JOURNAL</t>
  </si>
  <si>
    <t>004879</t>
  </si>
  <si>
    <t>SIDNEY HERALD</t>
  </si>
  <si>
    <t>005152</t>
  </si>
  <si>
    <t>OMAHA WORLD-HERALD</t>
  </si>
  <si>
    <t>NE</t>
  </si>
  <si>
    <t>005151</t>
  </si>
  <si>
    <t>LINCOLN JOURNAL STAR</t>
  </si>
  <si>
    <t>005156</t>
  </si>
  <si>
    <t>GRAND ISLAND INDEPENDENT</t>
  </si>
  <si>
    <t>005160</t>
  </si>
  <si>
    <t>NORFOLK DAILY NEWS</t>
  </si>
  <si>
    <t>002092</t>
  </si>
  <si>
    <t>COUNCIL BLUFFS NONPAREIL</t>
  </si>
  <si>
    <t>005157</t>
  </si>
  <si>
    <t>HASTINGS TRIBUNE</t>
  </si>
  <si>
    <t>005154</t>
  </si>
  <si>
    <t>COLUMBUS TELEGRAM</t>
  </si>
  <si>
    <t>005155</t>
  </si>
  <si>
    <t>FREMONT TRIBUNE</t>
  </si>
  <si>
    <t>005175</t>
  </si>
  <si>
    <t>BELLEVUE LEADER</t>
  </si>
  <si>
    <t>005215</t>
  </si>
  <si>
    <t>WAHOO NEWSPAPER</t>
  </si>
  <si>
    <t>005221</t>
  </si>
  <si>
    <t>PAPILLION TIMES/LA VISTA SUN</t>
  </si>
  <si>
    <t>005184</t>
  </si>
  <si>
    <t>PLATTSMOUTH JOURNAL</t>
  </si>
  <si>
    <t>016165</t>
  </si>
  <si>
    <t>RALSTON RECORDER</t>
  </si>
  <si>
    <t>005213</t>
  </si>
  <si>
    <t>SCHUYLER SUN</t>
  </si>
  <si>
    <t>018000</t>
  </si>
  <si>
    <t>SYRACUSE JOURNAL-DEMOCRAT</t>
  </si>
  <si>
    <t>008468</t>
  </si>
  <si>
    <t>GREEN BAY PRESS-GAZETTE</t>
  </si>
  <si>
    <t>WI</t>
  </si>
  <si>
    <t>008467</t>
  </si>
  <si>
    <t>APPLETON POST-CRESCENT</t>
  </si>
  <si>
    <t>008489</t>
  </si>
  <si>
    <t>WAUSAU DAILY HERALD</t>
  </si>
  <si>
    <t>008534</t>
  </si>
  <si>
    <t>MERRILL FOTO NEWS</t>
  </si>
  <si>
    <t>017372</t>
  </si>
  <si>
    <t>RHINELANDER NORTH STAR JOURNAL</t>
  </si>
  <si>
    <t>008482</t>
  </si>
  <si>
    <t>OSHKOSH NORTHWESTERN</t>
  </si>
  <si>
    <t>008475</t>
  </si>
  <si>
    <t>FOND DU LAC REPORTER</t>
  </si>
  <si>
    <t>008479</t>
  </si>
  <si>
    <t>MANITOWOC HERALD TIMES REPORTER</t>
  </si>
  <si>
    <t>008481</t>
  </si>
  <si>
    <t>MARSHFIELD NEWS-HERALD</t>
  </si>
  <si>
    <t>008485</t>
  </si>
  <si>
    <t>STEVENS POINT JOURNAL</t>
  </si>
  <si>
    <t>008491</t>
  </si>
  <si>
    <t>WISCONSIN RAPIDS TRIBUNE</t>
  </si>
  <si>
    <t>008513</t>
  </si>
  <si>
    <t>WAUPACA COUNTY POST WEST</t>
  </si>
  <si>
    <t>008469</t>
  </si>
  <si>
    <t>MADISON WI. STATE JOURNAL</t>
  </si>
  <si>
    <t>008478</t>
  </si>
  <si>
    <t>LA CROSSE TRIBUNE</t>
  </si>
  <si>
    <t>008474</t>
  </si>
  <si>
    <t>EAU CLAIRE LEADER-TELEGRAM</t>
  </si>
  <si>
    <t>008476</t>
  </si>
  <si>
    <t>JANESVILLE GAZETTE</t>
  </si>
  <si>
    <t>004377</t>
  </si>
  <si>
    <t>WINONA DAILY NEWS</t>
  </si>
  <si>
    <t>008507</t>
  </si>
  <si>
    <t>BARABOO NEWS REPUBLIC</t>
  </si>
  <si>
    <t>008508</t>
  </si>
  <si>
    <t>PORTAGE REGISTER</t>
  </si>
  <si>
    <t>018743</t>
  </si>
  <si>
    <t>MILWAUKEE SHOP NOW</t>
  </si>
  <si>
    <t>008470</t>
  </si>
  <si>
    <t>MILWAUKEE JOURNAL SENTINEL</t>
  </si>
  <si>
    <t>014544</t>
  </si>
  <si>
    <t>MILWAUKEE COMMUNITY NEWSPAPERS</t>
  </si>
  <si>
    <t>008477</t>
  </si>
  <si>
    <t>KENOSHA NEWS</t>
  </si>
  <si>
    <t>008483</t>
  </si>
  <si>
    <t>RACINE JOURNAL TIMES</t>
  </si>
  <si>
    <t>008484</t>
  </si>
  <si>
    <t>SHEBOYGAN PRESS</t>
  </si>
  <si>
    <t>008471</t>
  </si>
  <si>
    <t>BEAVER DAM CITIZEN</t>
  </si>
  <si>
    <t>002324</t>
  </si>
  <si>
    <t>CHICAGO TRIBUNE</t>
  </si>
  <si>
    <t>017631</t>
  </si>
  <si>
    <t>CHICAGO HOY FIN DE SEMANA</t>
  </si>
  <si>
    <t>020433</t>
  </si>
  <si>
    <t>CHICAGO INSIDE SHOPPER</t>
  </si>
  <si>
    <t>015311</t>
  </si>
  <si>
    <t>CHICAGO SUBURBAN BUY</t>
  </si>
  <si>
    <t>002323</t>
  </si>
  <si>
    <t>CHICAGO SUN-TIMES</t>
  </si>
  <si>
    <t>002362</t>
  </si>
  <si>
    <t>ARLINGTON HEIGHTS DAILY HERALD</t>
  </si>
  <si>
    <t>002327</t>
  </si>
  <si>
    <t>ROCKFORD REGISTER STAR</t>
  </si>
  <si>
    <t>020673</t>
  </si>
  <si>
    <t>ROCKFORD YES SUNDAY SELECT</t>
  </si>
  <si>
    <t>002346</t>
  </si>
  <si>
    <t>KANKAKEE JOURNAL</t>
  </si>
  <si>
    <t>008472</t>
  </si>
  <si>
    <t>BELOIT NEWS</t>
  </si>
  <si>
    <t>002348</t>
  </si>
  <si>
    <t>LA SALLE NEWS-TRIBUNE</t>
  </si>
  <si>
    <t>002351</t>
  </si>
  <si>
    <t>OTTAWA TIMES</t>
  </si>
  <si>
    <t>002340</t>
  </si>
  <si>
    <t>DEKALB CHRONICLE</t>
  </si>
  <si>
    <t>002343</t>
  </si>
  <si>
    <t>FREEPORT JOURNAL-STANDARD</t>
  </si>
  <si>
    <t>002778</t>
  </si>
  <si>
    <t>MUNSTER TIMES OF NORTHWEST INDIANA</t>
  </si>
  <si>
    <t>002777</t>
  </si>
  <si>
    <t>MERRILLVILLE POST TRIBUNE</t>
  </si>
  <si>
    <t>008825</t>
  </si>
  <si>
    <t>BIRMINGHAM LIFE</t>
  </si>
  <si>
    <t>AL</t>
  </si>
  <si>
    <t>000045</t>
  </si>
  <si>
    <t>BIRMINGHAM NEWS</t>
  </si>
  <si>
    <t>000193</t>
  </si>
  <si>
    <t>TUSCALOOSA/FLOR/GADSDE NEWS/TIMES DAILY/TIMES</t>
  </si>
  <si>
    <t>020742</t>
  </si>
  <si>
    <t>BIRMINGHAM YES!</t>
  </si>
  <si>
    <t>000050</t>
  </si>
  <si>
    <t>ANNISTON STAR</t>
  </si>
  <si>
    <t>000116</t>
  </si>
  <si>
    <t>HAMILTON JOURNAL RECORD</t>
  </si>
  <si>
    <t>000052</t>
  </si>
  <si>
    <t>CULLMAN TIMES</t>
  </si>
  <si>
    <t>000058</t>
  </si>
  <si>
    <t>JASPER DAILY MOUNTAIN EAGLE</t>
  </si>
  <si>
    <t>000111</t>
  </si>
  <si>
    <t>CHEROKEE COUNTY HERALD</t>
  </si>
  <si>
    <t>008826</t>
  </si>
  <si>
    <t>HUNTSVILLE LIFE</t>
  </si>
  <si>
    <t>000046</t>
  </si>
  <si>
    <t>HUNTSVILLE TIMES</t>
  </si>
  <si>
    <t>000053</t>
  </si>
  <si>
    <t>DECATUR DAILY</t>
  </si>
  <si>
    <t>021745</t>
  </si>
  <si>
    <t>HUNTSVILLE YES!SUNDAY SELECT</t>
  </si>
  <si>
    <t>007484</t>
  </si>
  <si>
    <t>FAYETTEVILLE ELK VALLEY TIMES</t>
  </si>
  <si>
    <t>TN</t>
  </si>
  <si>
    <t>000051</t>
  </si>
  <si>
    <t>ATHENS NEWS-COURIER</t>
  </si>
  <si>
    <t>000078</t>
  </si>
  <si>
    <t>ALBERTVILLE SAND MOUNTAIN REPORTER</t>
  </si>
  <si>
    <t>000068</t>
  </si>
  <si>
    <t>COLBERT COUNTY REPORTER</t>
  </si>
  <si>
    <t>000076</t>
  </si>
  <si>
    <t>FT. PAYNE TIMES-JOURNAL</t>
  </si>
  <si>
    <t>000061</t>
  </si>
  <si>
    <t>SCOTTSBORO SENTINEL</t>
  </si>
  <si>
    <t>013670</t>
  </si>
  <si>
    <t>MOBILE GULF COAST LIFE TMC</t>
  </si>
  <si>
    <t>000047</t>
  </si>
  <si>
    <t>MOBILE PRESS-REGISTER</t>
  </si>
  <si>
    <t>004780</t>
  </si>
  <si>
    <t>BILOXI-GULFPORT SUN HERALD</t>
  </si>
  <si>
    <t>MS</t>
  </si>
  <si>
    <t>021746</t>
  </si>
  <si>
    <t>MOBILE YES!SUNDAY SELECT</t>
  </si>
  <si>
    <t>021783</t>
  </si>
  <si>
    <t>BILOXI-GULFPORT YES! YOUR ESSENTIAL SHOPPER</t>
  </si>
  <si>
    <t>004806</t>
  </si>
  <si>
    <t>STONE COUNTY ENTERPRISE</t>
  </si>
  <si>
    <t>000129</t>
  </si>
  <si>
    <t>THOMASVILLE TIMES</t>
  </si>
  <si>
    <t>020116</t>
  </si>
  <si>
    <t>PRATTVILLE WEDNESDAY PROGRESS</t>
  </si>
  <si>
    <t>000048</t>
  </si>
  <si>
    <t>MONTGOMERY ADVERTISER</t>
  </si>
  <si>
    <t>000054</t>
  </si>
  <si>
    <t>DOTHAN EAGLE</t>
  </si>
  <si>
    <t>000148</t>
  </si>
  <si>
    <t>ENTERPRISE SOUTHEAST SUN</t>
  </si>
  <si>
    <t>000060</t>
  </si>
  <si>
    <t>OPELIKA-AUBURN NEWS</t>
  </si>
  <si>
    <t>000062</t>
  </si>
  <si>
    <t>SELMA TIMES-JOURNAL</t>
  </si>
  <si>
    <t>000174</t>
  </si>
  <si>
    <t>DALEVILLE SUN COURIER</t>
  </si>
  <si>
    <t>000180</t>
  </si>
  <si>
    <t>WETUMPKA HERALD</t>
  </si>
  <si>
    <t>000049</t>
  </si>
  <si>
    <t>ALEXANDER CITY OUTLOOK</t>
  </si>
  <si>
    <t>000079</t>
  </si>
  <si>
    <t>EUFAULA TRIBUNE</t>
  </si>
  <si>
    <t>000102</t>
  </si>
  <si>
    <t>TALLASSEE TRIBUNE</t>
  </si>
  <si>
    <t>000086</t>
  </si>
  <si>
    <t>DEMOPOLIS TIMES</t>
  </si>
  <si>
    <t>001527</t>
  </si>
  <si>
    <t>DAYTONA BEACH NEWS-JOURNAL</t>
  </si>
  <si>
    <t>FL</t>
  </si>
  <si>
    <t>001526</t>
  </si>
  <si>
    <t>MELBOURNE FLORIDA TODAY</t>
  </si>
  <si>
    <t>019431</t>
  </si>
  <si>
    <t>MELBOURNE BEST SOUTH</t>
  </si>
  <si>
    <t>001552</t>
  </si>
  <si>
    <t>OCALA STAR-BANNER</t>
  </si>
  <si>
    <t>019688</t>
  </si>
  <si>
    <t>BREVARD GANNETT SUNDAY SELECT</t>
  </si>
  <si>
    <t>001528</t>
  </si>
  <si>
    <t>FT. LAUDERDALE SOUTH FLORIDA SUN SENTINEL</t>
  </si>
  <si>
    <t>015802</t>
  </si>
  <si>
    <t>FT. LAUDERDALE EL SENTINEL</t>
  </si>
  <si>
    <t>020437</t>
  </si>
  <si>
    <t>FT LAUDERDALE DEALS DELIVERED</t>
  </si>
  <si>
    <t>021977</t>
  </si>
  <si>
    <t>DEERFIELD &amp; POMPANO FORUM</t>
  </si>
  <si>
    <t>011165</t>
  </si>
  <si>
    <t>PLANTATION &amp; DAVIE FORUM</t>
  </si>
  <si>
    <t>022099</t>
  </si>
  <si>
    <t>CORAL SPRINGS FORUM</t>
  </si>
  <si>
    <t>021499</t>
  </si>
  <si>
    <t>MIAMI HISPANIC REDPLUM SHARED MAIL</t>
  </si>
  <si>
    <t>001534</t>
  </si>
  <si>
    <t>MIAMI HERALD</t>
  </si>
  <si>
    <t>020796</t>
  </si>
  <si>
    <t>MIAMI YES (YOUR ESSENTIAL SHOPPER)</t>
  </si>
  <si>
    <t>001670</t>
  </si>
  <si>
    <t>MIAMI EL NUEVO HERALD</t>
  </si>
  <si>
    <t>020473</t>
  </si>
  <si>
    <t>FT. MYERS-NAPLES REDPLUM SHARED MAIL</t>
  </si>
  <si>
    <t>001529</t>
  </si>
  <si>
    <t>FT. MYERS NEWS-PRESS</t>
  </si>
  <si>
    <t>001551</t>
  </si>
  <si>
    <t>NAPLES NEWS</t>
  </si>
  <si>
    <t>001554</t>
  </si>
  <si>
    <t>CHARLOTTE SUN</t>
  </si>
  <si>
    <t>022544</t>
  </si>
  <si>
    <t>FT. MYERS-NAPLES HISPANIC REDPLUM SHARED MAIL</t>
  </si>
  <si>
    <t>001640</t>
  </si>
  <si>
    <t>CLEWISTON NEWS</t>
  </si>
  <si>
    <t>013241</t>
  </si>
  <si>
    <t>JACKSONVILLE REDPLUM SHARED MAIL</t>
  </si>
  <si>
    <t>001532</t>
  </si>
  <si>
    <t>JACKSONVILLE TIMES-UNION</t>
  </si>
  <si>
    <t>001546</t>
  </si>
  <si>
    <t>GAINESVILLE SUN</t>
  </si>
  <si>
    <t>001555</t>
  </si>
  <si>
    <t>ST. AUGUSTINE RECORD</t>
  </si>
  <si>
    <t>001835</t>
  </si>
  <si>
    <t>BRUNSWICK NEWS</t>
  </si>
  <si>
    <t>GA</t>
  </si>
  <si>
    <t>001850</t>
  </si>
  <si>
    <t>WAYCROSS JOURNAL-HERALD</t>
  </si>
  <si>
    <t>001548</t>
  </si>
  <si>
    <t>LAKE CITY REPORTER</t>
  </si>
  <si>
    <t>001553</t>
  </si>
  <si>
    <t>PALATKA NEWS</t>
  </si>
  <si>
    <t>018853</t>
  </si>
  <si>
    <t>GAINESVILLE THE RECORD</t>
  </si>
  <si>
    <t>001537</t>
  </si>
  <si>
    <t>PENSACOLA NEWS JOURNAL</t>
  </si>
  <si>
    <t>020482</t>
  </si>
  <si>
    <t>SOUTH GEORGIA BUY</t>
  </si>
  <si>
    <t>001540</t>
  </si>
  <si>
    <t>TALLAHASSEE DEMOCRAT</t>
  </si>
  <si>
    <t>001530</t>
  </si>
  <si>
    <t>FT. WALTON BEACH NORTHWEST FL NEWS</t>
  </si>
  <si>
    <t>001536</t>
  </si>
  <si>
    <t>PANAMA CITY NEWS-HERALD</t>
  </si>
  <si>
    <t>020890</t>
  </si>
  <si>
    <t>FT. WALTON BEACH SUNDAY SELECT</t>
  </si>
  <si>
    <t>017434</t>
  </si>
  <si>
    <t>NAVARRE PRESS</t>
  </si>
  <si>
    <t>001635</t>
  </si>
  <si>
    <t>CRESTVIEW NEWS BULLETIN</t>
  </si>
  <si>
    <t>020147</t>
  </si>
  <si>
    <t>ORLANDO WHAT'S THE DEAL</t>
  </si>
  <si>
    <t>001535</t>
  </si>
  <si>
    <t>ORLANDO SENTINEL</t>
  </si>
  <si>
    <t>005312</t>
  </si>
  <si>
    <t>ORLANDO EL SENTINEL</t>
  </si>
  <si>
    <t>020441</t>
  </si>
  <si>
    <t>ORLANDO GO SHOPPING</t>
  </si>
  <si>
    <t>009009</t>
  </si>
  <si>
    <t>ORLANDO SENTINEL EXPRESS</t>
  </si>
  <si>
    <t>014121</t>
  </si>
  <si>
    <t>THE VILLAGES DAILY SUN</t>
  </si>
  <si>
    <t>001549</t>
  </si>
  <si>
    <t>LEESBURG COMMERCIAL</t>
  </si>
  <si>
    <t>021912</t>
  </si>
  <si>
    <t>TAMPA BAY REDPLUM SHARED MAIL</t>
  </si>
  <si>
    <t>021910</t>
  </si>
  <si>
    <t>BRADENTON-SARASOTA REDPLUM SHARED MAIL</t>
  </si>
  <si>
    <t>021911</t>
  </si>
  <si>
    <t>LAKELAND-WINTERHAVEN REDPLUM SHARED MAIL</t>
  </si>
  <si>
    <t>022225</t>
  </si>
  <si>
    <t>TAMPA BAY HISPANIC REDPLUM SHARED MAIL</t>
  </si>
  <si>
    <t>001542</t>
  </si>
  <si>
    <t>WEST PALM BEACH POST</t>
  </si>
  <si>
    <t>001556</t>
  </si>
  <si>
    <t>STUART TREASURE COAST NEWSPAPERS</t>
  </si>
  <si>
    <t>010841</t>
  </si>
  <si>
    <t>BOYNTON FORUM</t>
  </si>
  <si>
    <t>001826</t>
  </si>
  <si>
    <t>DELRAY BEACH FORUM</t>
  </si>
  <si>
    <t>010844</t>
  </si>
  <si>
    <t>BOCA RATON FORUM</t>
  </si>
  <si>
    <t>010843</t>
  </si>
  <si>
    <t>WEST BOCA FORUM</t>
  </si>
  <si>
    <t>001600</t>
  </si>
  <si>
    <t>OKEECHOBEE NEWS</t>
  </si>
  <si>
    <t>001634</t>
  </si>
  <si>
    <t>BELLE GLADE SUN</t>
  </si>
  <si>
    <t>014163</t>
  </si>
  <si>
    <t>ATLANTA REDPLUM SHARED MAIL</t>
  </si>
  <si>
    <t>014185</t>
  </si>
  <si>
    <t>NORTH GEORGIA GROUP</t>
  </si>
  <si>
    <t>001839</t>
  </si>
  <si>
    <t>021351</t>
  </si>
  <si>
    <t>AUGUSTA RICHMOND COUNTY TODAY</t>
  </si>
  <si>
    <t>020463</t>
  </si>
  <si>
    <t>AUGUSTA REDPLUM SHARED MAIL</t>
  </si>
  <si>
    <t>001831</t>
  </si>
  <si>
    <t>AUGUSTA CHRONICLE</t>
  </si>
  <si>
    <t>007238</t>
  </si>
  <si>
    <t>AIKEN STANDARD</t>
  </si>
  <si>
    <t>SC</t>
  </si>
  <si>
    <t>019964</t>
  </si>
  <si>
    <t>COLUMBUS NEIGHBORS</t>
  </si>
  <si>
    <t>001833</t>
  </si>
  <si>
    <t>MACON TELEGRAPH</t>
  </si>
  <si>
    <t>001832</t>
  </si>
  <si>
    <t>COLUMBUS LEDGER-ENQUIRER</t>
  </si>
  <si>
    <t>020637</t>
  </si>
  <si>
    <t>MACON YES! YOUR ESSENTIAL SHOPPER</t>
  </si>
  <si>
    <t>001828</t>
  </si>
  <si>
    <t>ALBANY HERALD</t>
  </si>
  <si>
    <t>015878</t>
  </si>
  <si>
    <t>PERRY HOUSTON HOME JOURNAL</t>
  </si>
  <si>
    <t>001864</t>
  </si>
  <si>
    <t>MILLEDGEVILLE UNION-RECORDER</t>
  </si>
  <si>
    <t>001843</t>
  </si>
  <si>
    <t>MOULTRIE OBSERVER</t>
  </si>
  <si>
    <t>001846</t>
  </si>
  <si>
    <t>TIFTON GAZETTE</t>
  </si>
  <si>
    <t>022513</t>
  </si>
  <si>
    <t>JACKSON UPSIDE</t>
  </si>
  <si>
    <t>004778</t>
  </si>
  <si>
    <t>JACKSON CLARION-LEDGER</t>
  </si>
  <si>
    <t>004788</t>
  </si>
  <si>
    <t>HATTIESBURG AMERICAN</t>
  </si>
  <si>
    <t>004790</t>
  </si>
  <si>
    <t>MCCOMB ENTERPRISE-JOURNAL</t>
  </si>
  <si>
    <t>004792</t>
  </si>
  <si>
    <t>NATCHEZ DEMOCRAT</t>
  </si>
  <si>
    <t>004820</t>
  </si>
  <si>
    <t>RANKIN COUNTY NEWS</t>
  </si>
  <si>
    <t>009505</t>
  </si>
  <si>
    <t>VICKSBURG CURRENTS</t>
  </si>
  <si>
    <t>004789</t>
  </si>
  <si>
    <t>LAUREL LEADER-CALL</t>
  </si>
  <si>
    <t>004791</t>
  </si>
  <si>
    <t>MERIDIAN STAR</t>
  </si>
  <si>
    <t>004823</t>
  </si>
  <si>
    <t>NESHOBA DEMOCRAT</t>
  </si>
  <si>
    <t>004794</t>
  </si>
  <si>
    <t>VICKSBURG POST</t>
  </si>
  <si>
    <t>004787</t>
  </si>
  <si>
    <t>GREENWOOD COMMONWEALTH</t>
  </si>
  <si>
    <t>004808</t>
  </si>
  <si>
    <t>WAYNESBORO WAYNE COUNTY NEWS</t>
  </si>
  <si>
    <t>004801</t>
  </si>
  <si>
    <t>KOSCIUSKO STAR HERALD</t>
  </si>
  <si>
    <t>004854</t>
  </si>
  <si>
    <t>FAYETTE CHRONICLE</t>
  </si>
  <si>
    <t>020199</t>
  </si>
  <si>
    <t>ASHEVILLE TMC WRAP</t>
  </si>
  <si>
    <t>NC</t>
  </si>
  <si>
    <t>004923</t>
  </si>
  <si>
    <t>ASHEVILLE CITIZEN-TIMES</t>
  </si>
  <si>
    <t>004940</t>
  </si>
  <si>
    <t>HENDERSONVILLE TIMES-NEWS</t>
  </si>
  <si>
    <t>004982</t>
  </si>
  <si>
    <t>WAYNESVILLE ENTERPRISE MOUNTAINEER</t>
  </si>
  <si>
    <t>004971</t>
  </si>
  <si>
    <t>FOREST CITY DAILY COURIER</t>
  </si>
  <si>
    <t>011324</t>
  </si>
  <si>
    <t>MARSHALL NEWS RECORD &amp; SENTINEL</t>
  </si>
  <si>
    <t>005040</t>
  </si>
  <si>
    <t>BLACK MOUNTAIN NEWS</t>
  </si>
  <si>
    <t>017826</t>
  </si>
  <si>
    <t>CHARLOTTE REDPLUM SHARED MAIL</t>
  </si>
  <si>
    <t>004924</t>
  </si>
  <si>
    <t>CHARLOTTE OBSERVER</t>
  </si>
  <si>
    <t>004937</t>
  </si>
  <si>
    <t>GASTONIA GASTON GAZETTE</t>
  </si>
  <si>
    <t>007247</t>
  </si>
  <si>
    <t>ROCK HILL HERALD</t>
  </si>
  <si>
    <t>004954</t>
  </si>
  <si>
    <t>SALISBURY POST</t>
  </si>
  <si>
    <t>004956</t>
  </si>
  <si>
    <t>SHELBY STAR</t>
  </si>
  <si>
    <t>004985</t>
  </si>
  <si>
    <t>ALBEMARLE STANLY NEWS &amp; PRESS</t>
  </si>
  <si>
    <t>017291</t>
  </si>
  <si>
    <t>NEWLAND AVERY POST</t>
  </si>
  <si>
    <t>004967</t>
  </si>
  <si>
    <t>ROCKINGHAM RICHMOND COUNTY JOURNAL</t>
  </si>
  <si>
    <t>010428</t>
  </si>
  <si>
    <t>WILMINGTON LIVING LOCAL</t>
  </si>
  <si>
    <t>007243</t>
  </si>
  <si>
    <t>MYRTLE BEACH SUN NEWS</t>
  </si>
  <si>
    <t>004959</t>
  </si>
  <si>
    <t>WILMINGTON STAR-NEWS</t>
  </si>
  <si>
    <t>007244</t>
  </si>
  <si>
    <t>FLORENCE MORNING NEWS</t>
  </si>
  <si>
    <t>004939</t>
  </si>
  <si>
    <t>GREENVILLE DAILY REFLECTOR</t>
  </si>
  <si>
    <t>020621</t>
  </si>
  <si>
    <t>MYRTLE BEACH YES! SUNDAY SELECT</t>
  </si>
  <si>
    <t>004943</t>
  </si>
  <si>
    <t>JACKSONVILLE DAILY NEWS</t>
  </si>
  <si>
    <t>004950</t>
  </si>
  <si>
    <t>NEW BERN SUN-JOURNAL</t>
  </si>
  <si>
    <t>004962</t>
  </si>
  <si>
    <t>CARTERET COUNTY NEWS-TIMES</t>
  </si>
  <si>
    <t>004944</t>
  </si>
  <si>
    <t>KINSTON FREE PRESS</t>
  </si>
  <si>
    <t>004947</t>
  </si>
  <si>
    <t>LUMBERTON ROBESONIAN</t>
  </si>
  <si>
    <t>005020</t>
  </si>
  <si>
    <t>DUPLIN TIMES</t>
  </si>
  <si>
    <t>004975</t>
  </si>
  <si>
    <t>WILLIAMSTON ENTERPRISE</t>
  </si>
  <si>
    <t>005028</t>
  </si>
  <si>
    <t>GRIFTON TIMES-LEADER</t>
  </si>
  <si>
    <t>005052</t>
  </si>
  <si>
    <t>ELIZABETHTOWN BLADEN JOURNAL</t>
  </si>
  <si>
    <t>009526</t>
  </si>
  <si>
    <t>GUILFORD CLIPPER</t>
  </si>
  <si>
    <t>004927</t>
  </si>
  <si>
    <t>GREENSBORO NEWS &amp; RECORD</t>
  </si>
  <si>
    <t>004929</t>
  </si>
  <si>
    <t>WINSTON-SALEM JOURNAL</t>
  </si>
  <si>
    <t>014212</t>
  </si>
  <si>
    <t>GREENSBORO ROCKINGHAM CLIPPER</t>
  </si>
  <si>
    <t>004931</t>
  </si>
  <si>
    <t>BURLINGTON TIMES-NEWS</t>
  </si>
  <si>
    <t>021441</t>
  </si>
  <si>
    <t>GREENSBORO NEWS &amp; RECORD SUNDAY PLUS</t>
  </si>
  <si>
    <t>004942</t>
  </si>
  <si>
    <t>HIGH POINT ENTERPRISE</t>
  </si>
  <si>
    <t>004930</t>
  </si>
  <si>
    <t>ASHEBORO COURIER-TRIBUNE</t>
  </si>
  <si>
    <t>004946</t>
  </si>
  <si>
    <t>LEXINGTON DISPATCH</t>
  </si>
  <si>
    <t>005090</t>
  </si>
  <si>
    <t>KERNERSVILLE NEWS</t>
  </si>
  <si>
    <t>004972</t>
  </si>
  <si>
    <t>MOUNT AIRY NEWS</t>
  </si>
  <si>
    <t>022112</t>
  </si>
  <si>
    <t>ROCKINGHAM WEEKLY GROUP</t>
  </si>
  <si>
    <t>009527</t>
  </si>
  <si>
    <t>RALEIGH MIDWEEK VALUES</t>
  </si>
  <si>
    <t>004928</t>
  </si>
  <si>
    <t>RALEIGH NEWS &amp; OBSERVER</t>
  </si>
  <si>
    <t>005065</t>
  </si>
  <si>
    <t>CARY NEWS</t>
  </si>
  <si>
    <t>020064</t>
  </si>
  <si>
    <t>RALEIGH SOUTHWEST WAKE NEWS</t>
  </si>
  <si>
    <t>004926</t>
  </si>
  <si>
    <t>FAYETTEVILLE OBSERVER</t>
  </si>
  <si>
    <t>004961</t>
  </si>
  <si>
    <t>CHAPEL HILL NEWS</t>
  </si>
  <si>
    <t>004981</t>
  </si>
  <si>
    <t>SMITHFIELD HERALD</t>
  </si>
  <si>
    <t>004979</t>
  </si>
  <si>
    <t>FAYETTEVILLE PARAGLIDE (FT. BRAGG)</t>
  </si>
  <si>
    <t>011956</t>
  </si>
  <si>
    <t>ZEBULON EASTERN WAKE NEWS</t>
  </si>
  <si>
    <t>004925</t>
  </si>
  <si>
    <t>DURHAM HERALD-SUN</t>
  </si>
  <si>
    <t>005086</t>
  </si>
  <si>
    <t>CLAYTON NEWS-STAR</t>
  </si>
  <si>
    <t>004938</t>
  </si>
  <si>
    <t>GOLDSBORO NEWS-ARGUS</t>
  </si>
  <si>
    <t>005008</t>
  </si>
  <si>
    <t>SOUTHERN PINES PILOT</t>
  </si>
  <si>
    <t>004953</t>
  </si>
  <si>
    <t>ROCKY MOUNT TELEGRAM</t>
  </si>
  <si>
    <t>004960</t>
  </si>
  <si>
    <t>WILSON DAILY TIMES</t>
  </si>
  <si>
    <t>004936</t>
  </si>
  <si>
    <t>ELIZABETH CITY ADVANCE</t>
  </si>
  <si>
    <t>005039</t>
  </si>
  <si>
    <t>AHOSKIE NEWS HERALD</t>
  </si>
  <si>
    <t>004952</t>
  </si>
  <si>
    <t>ROANOKE RAPIDS HERALD</t>
  </si>
  <si>
    <t>004955</t>
  </si>
  <si>
    <t>SANFORD HERALD</t>
  </si>
  <si>
    <t>007240</t>
  </si>
  <si>
    <t>CHARLESTON POST AND COURIER</t>
  </si>
  <si>
    <t>001834</t>
  </si>
  <si>
    <t>SAVANNAH MORNING NEWS</t>
  </si>
  <si>
    <t>021578</t>
  </si>
  <si>
    <t>CHARLESTON POST AND COURIER YES!</t>
  </si>
  <si>
    <t>007296</t>
  </si>
  <si>
    <t>HILTON HEAD ISLAND PACKET</t>
  </si>
  <si>
    <t>017462</t>
  </si>
  <si>
    <t>BLUFFTON TODAY</t>
  </si>
  <si>
    <t>001851</t>
  </si>
  <si>
    <t>STATESBORO HERALD</t>
  </si>
  <si>
    <t>007252</t>
  </si>
  <si>
    <t>BEAUFORT GAZETTE</t>
  </si>
  <si>
    <t>007298</t>
  </si>
  <si>
    <t>GEORGETOWN TIMES</t>
  </si>
  <si>
    <t>001882</t>
  </si>
  <si>
    <t>JEFF DAVIS LEDGER</t>
  </si>
  <si>
    <t>007338</t>
  </si>
  <si>
    <t>MONCKS CORNER BERKELEY INDEPENDENT</t>
  </si>
  <si>
    <t>009802</t>
  </si>
  <si>
    <t>COLUMBIA STATE TMC</t>
  </si>
  <si>
    <t>007241</t>
  </si>
  <si>
    <t>COLUMBIA STATE</t>
  </si>
  <si>
    <t>020397</t>
  </si>
  <si>
    <t>COLUMBIA YES! YOUR ESSENTIAL SHOPPER</t>
  </si>
  <si>
    <t>007249</t>
  </si>
  <si>
    <t>SUMTER ITEM</t>
  </si>
  <si>
    <t>007246</t>
  </si>
  <si>
    <t>ORANGEBURG TIMES AND DEMOCRAT</t>
  </si>
  <si>
    <t>007242</t>
  </si>
  <si>
    <t>GREENVILLE NEWS</t>
  </si>
  <si>
    <t>007309</t>
  </si>
  <si>
    <t>SIMPSONVILLE TRIBUNE-TIMES</t>
  </si>
  <si>
    <t>019685</t>
  </si>
  <si>
    <t>GREENVILLE GANNETT SUNDAY SELECT</t>
  </si>
  <si>
    <t>014369</t>
  </si>
  <si>
    <t>GREENVILLE JOURNAL</t>
  </si>
  <si>
    <t>007248</t>
  </si>
  <si>
    <t>SPARTANBURG HERALD-JOURNAL</t>
  </si>
  <si>
    <t>007239</t>
  </si>
  <si>
    <t>ANDERSON INDEPENDENT-MAIL</t>
  </si>
  <si>
    <t>007245</t>
  </si>
  <si>
    <t>GREENWOOD INDEX-JOURNAL</t>
  </si>
  <si>
    <t>007304</t>
  </si>
  <si>
    <t>GREER CITIZEN</t>
  </si>
  <si>
    <t>007303</t>
  </si>
  <si>
    <t>GAFFNEY LEDGER</t>
  </si>
  <si>
    <t>007280</t>
  </si>
  <si>
    <t>LAURENS COUNTY ADVERTISER</t>
  </si>
  <si>
    <t>021667</t>
  </si>
  <si>
    <t>PICKENS COUNTY COURIER</t>
  </si>
  <si>
    <t>020545</t>
  </si>
  <si>
    <t>UNION COUNTY NEWS</t>
  </si>
  <si>
    <t>010551</t>
  </si>
  <si>
    <t>CHATTANOOGA COMMUNITY NEWS (EMC)</t>
  </si>
  <si>
    <t>007448</t>
  </si>
  <si>
    <t>CHATTANOOGA TIMES FREE PRESS</t>
  </si>
  <si>
    <t>001987</t>
  </si>
  <si>
    <t>DALTON WEEKLY CITIZEN</t>
  </si>
  <si>
    <t>007456</t>
  </si>
  <si>
    <t>CLEVELAND BANNER</t>
  </si>
  <si>
    <t>001837</t>
  </si>
  <si>
    <t>DALTON SUNDAY CITIZEN</t>
  </si>
  <si>
    <t>007454</t>
  </si>
  <si>
    <t>ATHENS DAILY POST ATHENIAN</t>
  </si>
  <si>
    <t>001871</t>
  </si>
  <si>
    <t>WALKER COUNTY MESSENGER</t>
  </si>
  <si>
    <t>007450</t>
  </si>
  <si>
    <t>KINGSPORT TIMES-NEWS</t>
  </si>
  <si>
    <t>021576</t>
  </si>
  <si>
    <t>BRISTOL MOUNTAIN PLANNER</t>
  </si>
  <si>
    <t>007449</t>
  </si>
  <si>
    <t>JOHNSON CITY PRESS</t>
  </si>
  <si>
    <t>008139</t>
  </si>
  <si>
    <t>BRISTOL HERALD COURIER/VA.-TENN.</t>
  </si>
  <si>
    <t>003178</t>
  </si>
  <si>
    <t>WHITESBURG MOUNTAIN EAGLE</t>
  </si>
  <si>
    <t>011817</t>
  </si>
  <si>
    <t>JONESBOROUGH HERALD &amp; TRIBUNE</t>
  </si>
  <si>
    <t>011002</t>
  </si>
  <si>
    <t>MOUNTAIN CITY TOMAHAWK</t>
  </si>
  <si>
    <t>008205</t>
  </si>
  <si>
    <t>SMYTH COUNTY NEWS &amp; MESSENGER</t>
  </si>
  <si>
    <t>007451</t>
  </si>
  <si>
    <t>KNOXVILLE NEWS-SENTINEL</t>
  </si>
  <si>
    <t>007464</t>
  </si>
  <si>
    <t>MORRISTOWN CITIZEN TRIBUNE</t>
  </si>
  <si>
    <t>007463</t>
  </si>
  <si>
    <t>MARYVILLE DAILY TIMES</t>
  </si>
  <si>
    <t>021035</t>
  </si>
  <si>
    <t>KNOXVILLE SUNDAY SAVER SELECT</t>
  </si>
  <si>
    <t>017001</t>
  </si>
  <si>
    <t>SEYMOUR HERALD</t>
  </si>
  <si>
    <t>007483</t>
  </si>
  <si>
    <t>CROSSVILLE CHRONICLE</t>
  </si>
  <si>
    <t>019779</t>
  </si>
  <si>
    <t>BEAN STATION GRAINGER TODAY</t>
  </si>
  <si>
    <t>007578</t>
  </si>
  <si>
    <t>JEFFERSON CITY STANDARD BANNER</t>
  </si>
  <si>
    <t>007516</t>
  </si>
  <si>
    <t>NEWPORT PLAIN TALK</t>
  </si>
  <si>
    <t>007501</t>
  </si>
  <si>
    <t>CLINTON COURIER NEWS</t>
  </si>
  <si>
    <t>007466</t>
  </si>
  <si>
    <t>OAK RIDGE OAK RIDGER</t>
  </si>
  <si>
    <t>007517</t>
  </si>
  <si>
    <t>MONROE COUNTY ADVOCATE/DEMOCRAT</t>
  </si>
  <si>
    <t>010975</t>
  </si>
  <si>
    <t>MAYNARDVILLE UNION NEWS LEADER</t>
  </si>
  <si>
    <t>003169</t>
  </si>
  <si>
    <t>MIDDLESBORO DAILY NEWS</t>
  </si>
  <si>
    <t>019295</t>
  </si>
  <si>
    <t>MEMPHIS REDPLUM SHARED MAIL</t>
  </si>
  <si>
    <t>007452</t>
  </si>
  <si>
    <t>MEMPHIS COMMERCIAL APPEAL</t>
  </si>
  <si>
    <t>004793</t>
  </si>
  <si>
    <t>TUPELO NORTHEAST MISS DAILY JOURNAL</t>
  </si>
  <si>
    <t>007462</t>
  </si>
  <si>
    <t>JACKSON SUN</t>
  </si>
  <si>
    <t>004784</t>
  </si>
  <si>
    <t>COLUMBUS COMMERCIAL DISPATCH</t>
  </si>
  <si>
    <t>004813</t>
  </si>
  <si>
    <t>HOUSTON CHICKASAW JOURNAL</t>
  </si>
  <si>
    <t>000220</t>
  </si>
  <si>
    <t>WEST MEMPHIS EVENING TIMES</t>
  </si>
  <si>
    <t>AR</t>
  </si>
  <si>
    <t>019616</t>
  </si>
  <si>
    <t>AMORY MONROE JOURNAL</t>
  </si>
  <si>
    <t>004824</t>
  </si>
  <si>
    <t>PONTOTOC PROGRESS</t>
  </si>
  <si>
    <t>004795</t>
  </si>
  <si>
    <t>STARKVILLE DAILY NEWS</t>
  </si>
  <si>
    <t>004805</t>
  </si>
  <si>
    <t>BATESVILLE PANOLIAN</t>
  </si>
  <si>
    <t>004812</t>
  </si>
  <si>
    <t>BOONEVILLE BANNER INDEPENDENT</t>
  </si>
  <si>
    <t>004798</t>
  </si>
  <si>
    <t>WEST POINT TIMES LEADER</t>
  </si>
  <si>
    <t>016562</t>
  </si>
  <si>
    <t>BELMONT AND TISHOMINGO JOURNAL</t>
  </si>
  <si>
    <t>000219</t>
  </si>
  <si>
    <t>HELENA WORLD</t>
  </si>
  <si>
    <t>017839</t>
  </si>
  <si>
    <t>NASHVILLE REDPLUM SHARED MAIL</t>
  </si>
  <si>
    <t>007453</t>
  </si>
  <si>
    <t>NASHVILLE TENNESSEAN</t>
  </si>
  <si>
    <t>019350</t>
  </si>
  <si>
    <t>NORTHERN CENTRAL TENN BUY</t>
  </si>
  <si>
    <t>019689</t>
  </si>
  <si>
    <t>NASHVILLE YES! YOUR ESSENTIAL SHOPPER</t>
  </si>
  <si>
    <t>022539</t>
  </si>
  <si>
    <t>SOUTHERN CENTRAL TENN BUY</t>
  </si>
  <si>
    <t>003140</t>
  </si>
  <si>
    <t>BOWLING GREEN DAILY NEWS</t>
  </si>
  <si>
    <t>007465</t>
  </si>
  <si>
    <t>MURFREESBORO DAILY NEWS JOURNAL</t>
  </si>
  <si>
    <t>003146</t>
  </si>
  <si>
    <t>HOPKINSVILLE KENTUCKY NEW ERA</t>
  </si>
  <si>
    <t>017841</t>
  </si>
  <si>
    <t>NORFOLK-RICHMOND REDPLUM SHARED MAIL</t>
  </si>
  <si>
    <t>020564</t>
  </si>
  <si>
    <t>RICHMOND SUNDAY DIRECT</t>
  </si>
  <si>
    <t>008142</t>
  </si>
  <si>
    <t>RICHMOND TIMES-DISPATCH</t>
  </si>
  <si>
    <t>008140</t>
  </si>
  <si>
    <t>NEWPORT NEWS DAILY PRESS</t>
  </si>
  <si>
    <t>008194</t>
  </si>
  <si>
    <t>WILLIAMSBURG VIRGINIA GAZETTE</t>
  </si>
  <si>
    <t>021489</t>
  </si>
  <si>
    <t>NEWPORT NEWS DAILY PRESS SUNDAY SELECT</t>
  </si>
  <si>
    <t>008151</t>
  </si>
  <si>
    <t>PETERSBURG PROGRESS-INDEX</t>
  </si>
  <si>
    <t>008225</t>
  </si>
  <si>
    <t>LOUISA CENTRAL VIRGINIAN</t>
  </si>
  <si>
    <t>008161</t>
  </si>
  <si>
    <t>HOPEWELL NEWS</t>
  </si>
  <si>
    <t>008224</t>
  </si>
  <si>
    <t>WEST POINT TIDEWATER REVIEW</t>
  </si>
  <si>
    <t>008143</t>
  </si>
  <si>
    <t>ROANOKE TIMES</t>
  </si>
  <si>
    <t>008148</t>
  </si>
  <si>
    <t>LYNCHBURG NEWS &amp; ADVANCE</t>
  </si>
  <si>
    <t>008147</t>
  </si>
  <si>
    <t>HARRISONBURG DAILY NEWS-RECORD</t>
  </si>
  <si>
    <t>008144</t>
  </si>
  <si>
    <t>CHARLOTTESVILLE PROGRESS</t>
  </si>
  <si>
    <t>008150</t>
  </si>
  <si>
    <t>MARTINSVILLE BULLETIN</t>
  </si>
  <si>
    <t>008145</t>
  </si>
  <si>
    <t>DANVILLE REGISTER &amp; BEE</t>
  </si>
  <si>
    <t>008152</t>
  </si>
  <si>
    <t>STAUNTON NEWS LEADER</t>
  </si>
  <si>
    <t>008154</t>
  </si>
  <si>
    <t>WAYNESBORO NEWS-VIRGINIAN</t>
  </si>
  <si>
    <t>012603</t>
  </si>
  <si>
    <t>FLOYD PRESS</t>
  </si>
  <si>
    <t>008271</t>
  </si>
  <si>
    <t>ROCKY MOUNT FRANKLIN NEWS POST</t>
  </si>
  <si>
    <t>008186</t>
  </si>
  <si>
    <t>WYTHEVILLE ENTERPRISE</t>
  </si>
  <si>
    <t>011230</t>
  </si>
  <si>
    <t>WYTHEVILLE BLAND NEWS &amp; MESSENGER</t>
  </si>
  <si>
    <t>000209</t>
  </si>
  <si>
    <t>LITTLE ROCK DEMOCRAT-GAZETTE</t>
  </si>
  <si>
    <t>019585</t>
  </si>
  <si>
    <t>LITTLE ROCK REDPLUM SHARED MAIL</t>
  </si>
  <si>
    <t>000197</t>
  </si>
  <si>
    <t>FT. SMITH TIMES RECORD</t>
  </si>
  <si>
    <t>000202</t>
  </si>
  <si>
    <t>CONWAY LOG CABIN DEMOCRAT</t>
  </si>
  <si>
    <t>000214</t>
  </si>
  <si>
    <t>RUSSELLVILLE COURIER</t>
  </si>
  <si>
    <t>000206</t>
  </si>
  <si>
    <t>HARRISON TIMES</t>
  </si>
  <si>
    <t>000238</t>
  </si>
  <si>
    <t>MOUNTAIN HOME BAXTER BULLETIN</t>
  </si>
  <si>
    <t>000226</t>
  </si>
  <si>
    <t>STUTTGART LEADER</t>
  </si>
  <si>
    <t>000284</t>
  </si>
  <si>
    <t>HEBER SPRINGS SUN-TIMES</t>
  </si>
  <si>
    <t>000279</t>
  </si>
  <si>
    <t>BOONEVILLE DEMOCRAT</t>
  </si>
  <si>
    <t>000280</t>
  </si>
  <si>
    <t>GREENWOOD DEMOCRAT</t>
  </si>
  <si>
    <t>000295</t>
  </si>
  <si>
    <t>PARIS EXPRESS</t>
  </si>
  <si>
    <t>000241</t>
  </si>
  <si>
    <t>VAN BUREN PRESS ARGUS-COURIER</t>
  </si>
  <si>
    <t>003283</t>
  </si>
  <si>
    <t>BATON ROUGE ADVOCATE</t>
  </si>
  <si>
    <t>LA</t>
  </si>
  <si>
    <t>020005</t>
  </si>
  <si>
    <t>BATON ROUGE REDPLUM SHARED MAIL</t>
  </si>
  <si>
    <t>022103</t>
  </si>
  <si>
    <t>NEW ORLEANS REDPLUM SHARED MAIL</t>
  </si>
  <si>
    <t>021601</t>
  </si>
  <si>
    <t>NEW ORLEANS ADVOCATE</t>
  </si>
  <si>
    <t>003289</t>
  </si>
  <si>
    <t>HOUMA COURIER</t>
  </si>
  <si>
    <t>010406</t>
  </si>
  <si>
    <t>PICAYUNE PEARL RIVER COUNTY SHOPPER</t>
  </si>
  <si>
    <t>003287</t>
  </si>
  <si>
    <t>BOGALUSA NEWS</t>
  </si>
  <si>
    <t>003296</t>
  </si>
  <si>
    <t>THIBODAUX COMET</t>
  </si>
  <si>
    <t>004818</t>
  </si>
  <si>
    <t>BAY ST. LOUIS SEA COAST ECHO</t>
  </si>
  <si>
    <t>022422</t>
  </si>
  <si>
    <t>SHREVEPORT REDPLUM SHARED MAIL</t>
  </si>
  <si>
    <t>020475</t>
  </si>
  <si>
    <t>003285</t>
  </si>
  <si>
    <t>SHREVEPORT TIMES</t>
  </si>
  <si>
    <t>003291</t>
  </si>
  <si>
    <t>LAKE CHARLES AMERICAN PRESS</t>
  </si>
  <si>
    <t>003290</t>
  </si>
  <si>
    <t>LAFAYETTE THE SUNDAY ADVERTISER</t>
  </si>
  <si>
    <t>003292</t>
  </si>
  <si>
    <t>MONROE NEWS-STAR</t>
  </si>
  <si>
    <t>007650</t>
  </si>
  <si>
    <t>TEXARKANA GAZETTE</t>
  </si>
  <si>
    <t>TX</t>
  </si>
  <si>
    <t>003282</t>
  </si>
  <si>
    <t>ALEXANDRIA-PINEVILLE THE TOWN TALK</t>
  </si>
  <si>
    <t>007639</t>
  </si>
  <si>
    <t>MARSHALL NEWS MESSENGER</t>
  </si>
  <si>
    <t>003294</t>
  </si>
  <si>
    <t>OPELOUSAS WORLD</t>
  </si>
  <si>
    <t>003297</t>
  </si>
  <si>
    <t>DERIDDER BEAUREGARD DAILY NEWS</t>
  </si>
  <si>
    <t>003309</t>
  </si>
  <si>
    <t>LEESVILLE DAILY LEADER</t>
  </si>
  <si>
    <t>003362</t>
  </si>
  <si>
    <t>SULPHUR SOUTHWEST NEWS</t>
  </si>
  <si>
    <t>021495</t>
  </si>
  <si>
    <t>ALBUQUERQUE-SANTA FE HISPANIC REDPLUM SHARED MAIL</t>
  </si>
  <si>
    <t>NM</t>
  </si>
  <si>
    <t>005527</t>
  </si>
  <si>
    <t>HOBBS NEWS-SUN</t>
  </si>
  <si>
    <t>006437</t>
  </si>
  <si>
    <t>OKLAHOMA CITY OKLAHOMAN</t>
  </si>
  <si>
    <t>020961</t>
  </si>
  <si>
    <t>OKLAHOMA CITY LIFE &amp; STYLE OKC SELECT</t>
  </si>
  <si>
    <t>006436</t>
  </si>
  <si>
    <t>LAWTON CONSTITUTION</t>
  </si>
  <si>
    <t>007622</t>
  </si>
  <si>
    <t>WICHITA FALLS TIMES RECORD NEWS</t>
  </si>
  <si>
    <t>007630</t>
  </si>
  <si>
    <t>SHERMAN/DENISON HERALD DEMOCRAT</t>
  </si>
  <si>
    <t>006444</t>
  </si>
  <si>
    <t>ENID NEWS</t>
  </si>
  <si>
    <t>006448</t>
  </si>
  <si>
    <t>NORMAN TRANSCRIPT</t>
  </si>
  <si>
    <t>006439</t>
  </si>
  <si>
    <t>ADA NEWS</t>
  </si>
  <si>
    <t>006441</t>
  </si>
  <si>
    <t>ARDMORE DAILY ARDMOREITE</t>
  </si>
  <si>
    <t>006450</t>
  </si>
  <si>
    <t>SHAWNEE NEWS-STAR</t>
  </si>
  <si>
    <t>006451</t>
  </si>
  <si>
    <t>STILLWATER NEWS-PRESS</t>
  </si>
  <si>
    <t>006463</t>
  </si>
  <si>
    <t>ELK CITY DAILY NEWS</t>
  </si>
  <si>
    <t>006473</t>
  </si>
  <si>
    <t>CHICKASHA EXPRESS STAR</t>
  </si>
  <si>
    <t>006488</t>
  </si>
  <si>
    <t>PAULS VALLEY DEMOCRAT</t>
  </si>
  <si>
    <t>006477</t>
  </si>
  <si>
    <t>WOODWARD NEWS</t>
  </si>
  <si>
    <t>006495</t>
  </si>
  <si>
    <t>FREDERICK PRESS LEADER</t>
  </si>
  <si>
    <t>020004</t>
  </si>
  <si>
    <t>TULSA REDPLUM SHARED MAIL</t>
  </si>
  <si>
    <t>006438</t>
  </si>
  <si>
    <t>TULSA WORLD</t>
  </si>
  <si>
    <t>006447</t>
  </si>
  <si>
    <t>MUSKOGEE PHOENIX &amp; TIMES-DEMOCRAT</t>
  </si>
  <si>
    <t>006445</t>
  </si>
  <si>
    <t>MCALESTER NEWS-CAPITAL &amp; DEMOCRAT</t>
  </si>
  <si>
    <t>006508</t>
  </si>
  <si>
    <t>SKIATOOK JOURNAL</t>
  </si>
  <si>
    <t>022218</t>
  </si>
  <si>
    <t>LUBBOCK HISPANIC REDPLUM SHARED MAIL</t>
  </si>
  <si>
    <t>022210</t>
  </si>
  <si>
    <t>AMARILLO HISPANIC REDPLUM SHARED MAIL</t>
  </si>
  <si>
    <t>011026</t>
  </si>
  <si>
    <t>ODESSA BASIN SMART SHOPPER</t>
  </si>
  <si>
    <t>007601</t>
  </si>
  <si>
    <t>ABILENE REPORTER-NEWS</t>
  </si>
  <si>
    <t>007618</t>
  </si>
  <si>
    <t>SAN ANGELO STANDARD-TIMES</t>
  </si>
  <si>
    <t>007616</t>
  </si>
  <si>
    <t>MIDLAND REPORTER-TELEGRAM</t>
  </si>
  <si>
    <t>007617</t>
  </si>
  <si>
    <t>ODESSA AMERICAN</t>
  </si>
  <si>
    <t>007730</t>
  </si>
  <si>
    <t>SWEETWATER REPORTER</t>
  </si>
  <si>
    <t>022211</t>
  </si>
  <si>
    <t>AUSTIN HISPANIC REDPLUM SHARED MAIL</t>
  </si>
  <si>
    <t>007602</t>
  </si>
  <si>
    <t>AUSTIN AMERICAN-STATESMAN</t>
  </si>
  <si>
    <t>020316</t>
  </si>
  <si>
    <t>AUSTIN REDPLUM SHARED MAIL</t>
  </si>
  <si>
    <t>009921</t>
  </si>
  <si>
    <t>SAN MARCOS HILL COUNTRY RECORD</t>
  </si>
  <si>
    <t>007751</t>
  </si>
  <si>
    <t>SAN MARCOS DAILY RECORD</t>
  </si>
  <si>
    <t>010849</t>
  </si>
  <si>
    <t>LLANO NEWS</t>
  </si>
  <si>
    <t>013065</t>
  </si>
  <si>
    <t>MCALLEN/HARLINGEN/BROWNSVIL EL EXTRA</t>
  </si>
  <si>
    <t>007615</t>
  </si>
  <si>
    <t>MCALLEN MONITOR</t>
  </si>
  <si>
    <t>020842</t>
  </si>
  <si>
    <t>MCALLEN SUPER SUNDAY</t>
  </si>
  <si>
    <t>007610</t>
  </si>
  <si>
    <t>HARLINGEN VALLEY STAR</t>
  </si>
  <si>
    <t>007637</t>
  </si>
  <si>
    <t>LAREDO TIMES</t>
  </si>
  <si>
    <t>007604</t>
  </si>
  <si>
    <t>BROWNSVILLE HERALD</t>
  </si>
  <si>
    <t>009879</t>
  </si>
  <si>
    <t>FT. WORTH STAR TELEGRAM TMC</t>
  </si>
  <si>
    <t>019679</t>
  </si>
  <si>
    <t>DALLAS BRIEFING</t>
  </si>
  <si>
    <t>007607</t>
  </si>
  <si>
    <t>DALLAS MORNING NEWS</t>
  </si>
  <si>
    <t>007609</t>
  </si>
  <si>
    <t>FT. WORTH STAR-TELEGRAM</t>
  </si>
  <si>
    <t>016464</t>
  </si>
  <si>
    <t>DALLAS AL DIA</t>
  </si>
  <si>
    <t>019772</t>
  </si>
  <si>
    <t>FT. WORTH YES! YOUR ESSENTIAL SHOPPER</t>
  </si>
  <si>
    <t>007644</t>
  </si>
  <si>
    <t>PLANO STAR COURIER</t>
  </si>
  <si>
    <t>007987</t>
  </si>
  <si>
    <t>DESOTO FOCUS DAILY NEWS</t>
  </si>
  <si>
    <t>020333</t>
  </si>
  <si>
    <t>NORTH DALLAS BUY</t>
  </si>
  <si>
    <t>007682</t>
  </si>
  <si>
    <t>MCKINNEY COURIER-GAZETTE</t>
  </si>
  <si>
    <t>008059</t>
  </si>
  <si>
    <t>ALLEN AMERICAN</t>
  </si>
  <si>
    <t>011320</t>
  </si>
  <si>
    <t>FRISCO ENTERPRISE</t>
  </si>
  <si>
    <t>014566</t>
  </si>
  <si>
    <t>FLOWER MOUND LEADER</t>
  </si>
  <si>
    <t>016167</t>
  </si>
  <si>
    <t>BONHAM FANNIN COUNTY LEADER</t>
  </si>
  <si>
    <t>007674</t>
  </si>
  <si>
    <t>LEWISVILLE LEADER</t>
  </si>
  <si>
    <t>007631</t>
  </si>
  <si>
    <t>DENTON RECORD-CHRONICLE</t>
  </si>
  <si>
    <t>007641</t>
  </si>
  <si>
    <t>PALESTINE HERALD-PRESS</t>
  </si>
  <si>
    <t>007750</t>
  </si>
  <si>
    <t>022214</t>
  </si>
  <si>
    <t>EL PASO HISPANIC REDPLUM SHARED MAIL</t>
  </si>
  <si>
    <t>007608</t>
  </si>
  <si>
    <t>EL PASO TIMES</t>
  </si>
  <si>
    <t>005528</t>
  </si>
  <si>
    <t>LAS CRUCES SUN-NEWS</t>
  </si>
  <si>
    <t>022216</t>
  </si>
  <si>
    <t>HOUSTON HISPANIC REDPLUM SHARED MAIL</t>
  </si>
  <si>
    <t>007611</t>
  </si>
  <si>
    <t>HOUSTON CHRONICLE</t>
  </si>
  <si>
    <t>022568</t>
  </si>
  <si>
    <t>HOUSTON COMMUNITY NEWSPAPER</t>
  </si>
  <si>
    <t>018799</t>
  </si>
  <si>
    <t>HOUSTON SELECT MARKET COVERAGE</t>
  </si>
  <si>
    <t>007763</t>
  </si>
  <si>
    <t>HOUSTON LA VOZ DE HOUSTON</t>
  </si>
  <si>
    <t>020732</t>
  </si>
  <si>
    <t>BEAUMONT SMC</t>
  </si>
  <si>
    <t>007603</t>
  </si>
  <si>
    <t>BEAUMONT ENTERPRISE</t>
  </si>
  <si>
    <t>007807</t>
  </si>
  <si>
    <t>GALVESTON COUNTY DAILY NEWS</t>
  </si>
  <si>
    <t>007673</t>
  </si>
  <si>
    <t>JASPER NEWSBOY</t>
  </si>
  <si>
    <t>007632</t>
  </si>
  <si>
    <t>FREEPORT-CLUTE BRAZOSPORT FACTS</t>
  </si>
  <si>
    <t>007942</t>
  </si>
  <si>
    <t>HARDIN COUNTY NEWS</t>
  </si>
  <si>
    <t>011073</t>
  </si>
  <si>
    <t>ALVIN SUN-ADVERTISER</t>
  </si>
  <si>
    <t>007646</t>
  </si>
  <si>
    <t>PORT ARTHUR NEWS</t>
  </si>
  <si>
    <t>007624</t>
  </si>
  <si>
    <t>BAYTOWN SUN</t>
  </si>
  <si>
    <t>007634</t>
  </si>
  <si>
    <t>HUNTSVILLE ITEM</t>
  </si>
  <si>
    <t>007647</t>
  </si>
  <si>
    <t>ORANGE LEADER</t>
  </si>
  <si>
    <t>022223</t>
  </si>
  <si>
    <t>SAN ANTONIO HISPANIC REDPLUM SHARED MAIL</t>
  </si>
  <si>
    <t>007619</t>
  </si>
  <si>
    <t>SAN ANTONIO EXPRESS-NEWS</t>
  </si>
  <si>
    <t>007829</t>
  </si>
  <si>
    <t>UNIVERSAL CITY NORTHEAST HERALD</t>
  </si>
  <si>
    <t>007606</t>
  </si>
  <si>
    <t>CORPUS CHRISTI CALLER-TIMES</t>
  </si>
  <si>
    <t>007651</t>
  </si>
  <si>
    <t>VICTORIA ADVOCATE</t>
  </si>
  <si>
    <t>007635</t>
  </si>
  <si>
    <t>KERRVILLE TIMES</t>
  </si>
  <si>
    <t>007742</t>
  </si>
  <si>
    <t>NEW BRAUNFELS HERALD-ZEITUNG</t>
  </si>
  <si>
    <t>007749</t>
  </si>
  <si>
    <t>SEGUIN GAZETTE-ENTERPRISE</t>
  </si>
  <si>
    <t>007929</t>
  </si>
  <si>
    <t>ARANSAS PASS PROGRESS</t>
  </si>
  <si>
    <t>020478</t>
  </si>
  <si>
    <t>TYLER-LONGVIEW REDPLUM SHARED MAIL</t>
  </si>
  <si>
    <t>007613</t>
  </si>
  <si>
    <t>LONGVIEW NEWS-JOURNAL</t>
  </si>
  <si>
    <t>007621</t>
  </si>
  <si>
    <t>TYLER MORNING TELEGRAPH</t>
  </si>
  <si>
    <t>007638</t>
  </si>
  <si>
    <t>LUFKIN NEWS</t>
  </si>
  <si>
    <t>007714</t>
  </si>
  <si>
    <t>HENDERSON DAILY NEWS</t>
  </si>
  <si>
    <t>007640</t>
  </si>
  <si>
    <t>NACOGDOCHES SENTINEL</t>
  </si>
  <si>
    <t>017706</t>
  </si>
  <si>
    <t>KILLEEN FORT HOOD HERALD</t>
  </si>
  <si>
    <t>007652</t>
  </si>
  <si>
    <t>WACO TRIBUNE-HERALD</t>
  </si>
  <si>
    <t>007636</t>
  </si>
  <si>
    <t>KILLEEN DAILY HERALD</t>
  </si>
  <si>
    <t>007649</t>
  </si>
  <si>
    <t>TEMPLE DAILY TELEGRAM</t>
  </si>
  <si>
    <t>007605</t>
  </si>
  <si>
    <t>BRYAN-COLLEGE STATION EAGLE</t>
  </si>
  <si>
    <t>019299</t>
  </si>
  <si>
    <t>PHOENIX-PRESCOTT REDPLUM SHARED MAIL</t>
  </si>
  <si>
    <t>AZ</t>
  </si>
  <si>
    <t>021501</t>
  </si>
  <si>
    <t>PHOENIX-PRESCOTT HISPANIC REDPLUM SHARED MAIL</t>
  </si>
  <si>
    <t>000337</t>
  </si>
  <si>
    <t>LAKE HAVASU CITY TODAY'S NEWS-HERALD</t>
  </si>
  <si>
    <t>000325</t>
  </si>
  <si>
    <t>PRESCOTT COURIER</t>
  </si>
  <si>
    <t>000338</t>
  </si>
  <si>
    <t>SHOW LOW WHITE MOUNTAIN INDEPENDENT</t>
  </si>
  <si>
    <t>000320</t>
  </si>
  <si>
    <t>FLAGSTAFF ARIZONA DAILY SUN</t>
  </si>
  <si>
    <t>000321</t>
  </si>
  <si>
    <t>KINGMAN DAILY MINER</t>
  </si>
  <si>
    <t>000335</t>
  </si>
  <si>
    <t>SAFFORD EASTERN ARIZONA COURIER</t>
  </si>
  <si>
    <t>000340</t>
  </si>
  <si>
    <t>COTTONWOOD VERDE INDEPENDENT/BUGLE</t>
  </si>
  <si>
    <t>000367</t>
  </si>
  <si>
    <t>CLIFTON COPPER ERA</t>
  </si>
  <si>
    <t>020477</t>
  </si>
  <si>
    <t>TUCSON-SIERRA VISTA REDPLUM SHARED MAIL</t>
  </si>
  <si>
    <t>000318</t>
  </si>
  <si>
    <t>TUCSON ARIZONA DAILY STAR</t>
  </si>
  <si>
    <t>022226</t>
  </si>
  <si>
    <t>TUCSON-SIERRA VISTA HISPANIC REDPLUM SHARED MAIL</t>
  </si>
  <si>
    <t>021496</t>
  </si>
  <si>
    <t>YUMA-EL CENTRO HISPANIC REDPLUM SHARED MAIL</t>
  </si>
  <si>
    <t>CA</t>
  </si>
  <si>
    <t>016724</t>
  </si>
  <si>
    <t>TUCSON EXPLORER/MARANA NEWS</t>
  </si>
  <si>
    <t>000328</t>
  </si>
  <si>
    <t>YUMA SUN</t>
  </si>
  <si>
    <t>000380</t>
  </si>
  <si>
    <t>GREEN VALLEY NEWS AND SUN</t>
  </si>
  <si>
    <t>000330</t>
  </si>
  <si>
    <t>SIERRA VISTA HERALD</t>
  </si>
  <si>
    <t>000390</t>
  </si>
  <si>
    <t>BENSON SAN PEDRO VALLEY NEWS-SUN</t>
  </si>
  <si>
    <t>000347</t>
  </si>
  <si>
    <t>WILCOX ARIZONA RANGE NEWS</t>
  </si>
  <si>
    <t>000352</t>
  </si>
  <si>
    <t>NOGALES INTERNATIONAL</t>
  </si>
  <si>
    <t>022215</t>
  </si>
  <si>
    <t>FRESNO-VISALIA HISPANIC REDPLUM SHARED MAIL</t>
  </si>
  <si>
    <t>000467</t>
  </si>
  <si>
    <t>FRESNO BEE</t>
  </si>
  <si>
    <t>020615</t>
  </si>
  <si>
    <t>FRESNO SUNDAY SELECT</t>
  </si>
  <si>
    <t>000504</t>
  </si>
  <si>
    <t>MERCED SUN-STAR</t>
  </si>
  <si>
    <t>018705</t>
  </si>
  <si>
    <t>MERCED VIDA EN EL VALLE</t>
  </si>
  <si>
    <t>000525</t>
  </si>
  <si>
    <t>VISALIA TIMES DELTA</t>
  </si>
  <si>
    <t>000511</t>
  </si>
  <si>
    <t>PORTERVILLE RECORDER</t>
  </si>
  <si>
    <t>000471</t>
  </si>
  <si>
    <t>SACRAMENTO BEE</t>
  </si>
  <si>
    <t>017845</t>
  </si>
  <si>
    <t>SACRAMENTO REDPLUM SHARED MAIL</t>
  </si>
  <si>
    <t>022222</t>
  </si>
  <si>
    <t>SACRAMENTO HISPANIC REDPLUM SHARED MAIL</t>
  </si>
  <si>
    <t>008896</t>
  </si>
  <si>
    <t>SACRAMENTO BEE/MVP</t>
  </si>
  <si>
    <t>017456</t>
  </si>
  <si>
    <t>GREATER SACRAMENTO NEWSPAPERS</t>
  </si>
  <si>
    <t>020351</t>
  </si>
  <si>
    <t>SACRAMENTO YES</t>
  </si>
  <si>
    <t>000468</t>
  </si>
  <si>
    <t>MODESTO BEE</t>
  </si>
  <si>
    <t>013109</t>
  </si>
  <si>
    <t>MODESTO VIDA EN EL VALLE</t>
  </si>
  <si>
    <t>000520</t>
  </si>
  <si>
    <t>STOCKTON RECORD</t>
  </si>
  <si>
    <t>020614</t>
  </si>
  <si>
    <t>MODESTO YES!</t>
  </si>
  <si>
    <t>000512</t>
  </si>
  <si>
    <t>REDDING RECORD SEARCHLIGHT</t>
  </si>
  <si>
    <t>000492</t>
  </si>
  <si>
    <t>CHICO ENTERPRISE RECORD</t>
  </si>
  <si>
    <t>000542</t>
  </si>
  <si>
    <t>FAIRFIELD REPUBLIC</t>
  </si>
  <si>
    <t>000495</t>
  </si>
  <si>
    <t>EUREKA TIMES-STANDARD</t>
  </si>
  <si>
    <t>000574</t>
  </si>
  <si>
    <t>SONORA UNION-DEMOCRAT</t>
  </si>
  <si>
    <t>000570</t>
  </si>
  <si>
    <t>VACAVILLE REPORTER</t>
  </si>
  <si>
    <t>000523</t>
  </si>
  <si>
    <t>VALLEJO TIMES-HERALD</t>
  </si>
  <si>
    <t>014813</t>
  </si>
  <si>
    <t>SAN FRANCISCO EXAMINER</t>
  </si>
  <si>
    <t>014812</t>
  </si>
  <si>
    <t>SAN FRANCISCO CHRONICLE</t>
  </si>
  <si>
    <t>020006</t>
  </si>
  <si>
    <t>SAN FRANCISCO REDPLUM SHARED MAIL</t>
  </si>
  <si>
    <t>022560</t>
  </si>
  <si>
    <t>ALAMEDA-CONTRA COSTA REDPLUM SHARED MAIL</t>
  </si>
  <si>
    <t>022401</t>
  </si>
  <si>
    <t>CONTRA COSTA EAST BAY TIMES</t>
  </si>
  <si>
    <t>022561</t>
  </si>
  <si>
    <t>ALAMEDA-CONTRA COSTA HISPANIC REDPLUM SHARED MAIL</t>
  </si>
  <si>
    <t>022531</t>
  </si>
  <si>
    <t>EAST BAY YES YOUR ESSENTIAL SHOPPER</t>
  </si>
  <si>
    <t>010835</t>
  </si>
  <si>
    <t>OAKLAND MONTCLARION</t>
  </si>
  <si>
    <t>000958</t>
  </si>
  <si>
    <t>ALAMEDA JOURNAL</t>
  </si>
  <si>
    <t>000500</t>
  </si>
  <si>
    <t>MARIN CO. INDEPENDENT JOURNAL</t>
  </si>
  <si>
    <t>000507</t>
  </si>
  <si>
    <t>NAPA REGISTER</t>
  </si>
  <si>
    <t>010836</t>
  </si>
  <si>
    <t>BERKELEY VOICE</t>
  </si>
  <si>
    <t>000636</t>
  </si>
  <si>
    <t>HALF MOON BAY REVIEW</t>
  </si>
  <si>
    <t>010837</t>
  </si>
  <si>
    <t>EL CERRITO THE JOURNAL</t>
  </si>
  <si>
    <t>000649</t>
  </si>
  <si>
    <t>LAKEPORT LAKE COUNTY RECORD-BEE</t>
  </si>
  <si>
    <t>022404</t>
  </si>
  <si>
    <t>SAN JOSE THE MERCURY NEWS</t>
  </si>
  <si>
    <t>022549</t>
  </si>
  <si>
    <t>SANTA CLARA REDPLUM SHARED MAIL</t>
  </si>
  <si>
    <t>000702</t>
  </si>
  <si>
    <t>SAN FRANCISCO LA OPINION DE LA BAHIA</t>
  </si>
  <si>
    <t>021500</t>
  </si>
  <si>
    <t>MONTEREY-SALINAS HISPANIC REDPLUM SHARED MAIL</t>
  </si>
  <si>
    <t>022550</t>
  </si>
  <si>
    <t>SANTA CLARA HISPANIC REDPLUM SHARED MAIL</t>
  </si>
  <si>
    <t>020293</t>
  </si>
  <si>
    <t>BAY AREA YES YOUR ESSENTIAL SHOPPER</t>
  </si>
  <si>
    <t>021338</t>
  </si>
  <si>
    <t>MONTEREY-SALINAS REDPLUM SHARED MAIL</t>
  </si>
  <si>
    <t>000516</t>
  </si>
  <si>
    <t>SANTA CRUZ SENTINEL</t>
  </si>
  <si>
    <t>002281</t>
  </si>
  <si>
    <t>BOISE IDAHO STATESMAN</t>
  </si>
  <si>
    <t>ID</t>
  </si>
  <si>
    <t>020617</t>
  </si>
  <si>
    <t>BOISE SUNDAY SELECT YES!</t>
  </si>
  <si>
    <t>002285</t>
  </si>
  <si>
    <t>NAMPA IDAHO PRESS TRIBUNE</t>
  </si>
  <si>
    <t>002282</t>
  </si>
  <si>
    <t>IDAHO FALLS POST REGISTER</t>
  </si>
  <si>
    <t>021710</t>
  </si>
  <si>
    <t>MERIDIAN PRESS</t>
  </si>
  <si>
    <t>002287</t>
  </si>
  <si>
    <t>TWIN FALLS TIMES-NEWS</t>
  </si>
  <si>
    <t>002286</t>
  </si>
  <si>
    <t>POCATELLO IDAHO STATE JOURNAL</t>
  </si>
  <si>
    <t>006720</t>
  </si>
  <si>
    <t>ONTARIO ARGUS OBSERVER</t>
  </si>
  <si>
    <t>OR</t>
  </si>
  <si>
    <t>013507</t>
  </si>
  <si>
    <t>PAYETTE INDEPENDENT-ENTERPRISE</t>
  </si>
  <si>
    <t>019006</t>
  </si>
  <si>
    <t>LAS VEGAS REDPLUM SHARED MAIL</t>
  </si>
  <si>
    <t>NV</t>
  </si>
  <si>
    <t>021497</t>
  </si>
  <si>
    <t>LAS VEGAS HISPANIC REDPLUM SHARED MAIL</t>
  </si>
  <si>
    <t>005576</t>
  </si>
  <si>
    <t>LAS VEGAS REVIEW-JOURNAL/SUN</t>
  </si>
  <si>
    <t>005578</t>
  </si>
  <si>
    <t>RENO GAZETTE-JOURNAL</t>
  </si>
  <si>
    <t>019691</t>
  </si>
  <si>
    <t>RENO SUNDAY SELECT YES</t>
  </si>
  <si>
    <t>005581</t>
  </si>
  <si>
    <t>CARSON CITY NEVADA APPEAL</t>
  </si>
  <si>
    <t>000660</t>
  </si>
  <si>
    <t>SUSANVILLE LASSEN COUNTY TIMES</t>
  </si>
  <si>
    <t>005583</t>
  </si>
  <si>
    <t>FALLON LAHOTAN VALLEY NEWS/EAGLE STD</t>
  </si>
  <si>
    <t>009737</t>
  </si>
  <si>
    <t>SALEM TMC-5 EDITIONS</t>
  </si>
  <si>
    <t>006706</t>
  </si>
  <si>
    <t>EUGENE REGISTER-GUARD</t>
  </si>
  <si>
    <t>006708</t>
  </si>
  <si>
    <t>SALEM STATESMAN JOURNAL</t>
  </si>
  <si>
    <t>006711</t>
  </si>
  <si>
    <t>BEND BULLETIN</t>
  </si>
  <si>
    <t>006709</t>
  </si>
  <si>
    <t>ALBANY MID-VALLEY SUNDAY</t>
  </si>
  <si>
    <t>006716</t>
  </si>
  <si>
    <t>MEDFORD MAIL TRIBUNE</t>
  </si>
  <si>
    <t>021675</t>
  </si>
  <si>
    <t>EUGENE YES</t>
  </si>
  <si>
    <t>006719</t>
  </si>
  <si>
    <t>ROSEBURG NEWS-REVIEW</t>
  </si>
  <si>
    <t>006715</t>
  </si>
  <si>
    <t>KLAMATH FALLS HERALD AND NEWS</t>
  </si>
  <si>
    <t>021528</t>
  </si>
  <si>
    <t>MEDFORD SAVVY LIVING</t>
  </si>
  <si>
    <t>006748</t>
  </si>
  <si>
    <t>REDMOND SPOKESMAN</t>
  </si>
  <si>
    <t>WA</t>
  </si>
  <si>
    <t>008356</t>
  </si>
  <si>
    <t>LONGVIEW DAILY NEWS</t>
  </si>
  <si>
    <t>008347</t>
  </si>
  <si>
    <t>SPOKANE SPOKESMAN-REVIEW</t>
  </si>
  <si>
    <t>008358</t>
  </si>
  <si>
    <t>KENNEWICK TRI-CITY HERALD</t>
  </si>
  <si>
    <t>008363</t>
  </si>
  <si>
    <t>YAKIMA HERALD-REPUBLIC</t>
  </si>
  <si>
    <t>002290</t>
  </si>
  <si>
    <t>COEUR D'ALENE PRESS</t>
  </si>
  <si>
    <t>008364</t>
  </si>
  <si>
    <t>MOSES LAKE COLUMBIA BASIN HERALD</t>
  </si>
  <si>
    <t>021696</t>
  </si>
  <si>
    <t>KENNEWICK SUNDAY SELECT</t>
  </si>
  <si>
    <t>002291</t>
  </si>
  <si>
    <t>SANDPOINT BONNER COUNTY DAILY BEE</t>
  </si>
  <si>
    <t>002284</t>
  </si>
  <si>
    <t>MOSCOW-PULLMAN DAILY NEWS</t>
  </si>
  <si>
    <t>006725</t>
  </si>
  <si>
    <t>LA GRANDE OBSERVER</t>
  </si>
  <si>
    <t>002289</t>
  </si>
  <si>
    <t>KELLOGG SHOSHONE NEWS-PRESS</t>
  </si>
  <si>
    <t>021365</t>
  </si>
  <si>
    <t>SALT LAKE CITY METRO REDPLUM SHARED MAIL</t>
  </si>
  <si>
    <t>UT</t>
  </si>
  <si>
    <t>021366</t>
  </si>
  <si>
    <t>SALT LAKE CITY SUBURBAN REDPLUM SHARED MAIL</t>
  </si>
  <si>
    <t>016163</t>
  </si>
  <si>
    <t>SALT LAKE CITY TRIBUNE/DESERET MORNING NEWS</t>
  </si>
  <si>
    <t>022551</t>
  </si>
  <si>
    <t>SALT LAKE CITY HISPANIC REDPLUM SHARED MAIL</t>
  </si>
  <si>
    <t>008088</t>
  </si>
  <si>
    <t>OGDEN STANDARD-EXAMINER</t>
  </si>
  <si>
    <t>008089</t>
  </si>
  <si>
    <t>PROVO HERALD</t>
  </si>
  <si>
    <t>008090</t>
  </si>
  <si>
    <t>ST. GEORGE SPECTRUM</t>
  </si>
  <si>
    <t>019303</t>
  </si>
  <si>
    <t>SEATTLE-TACOMA METRO REDPLUM SHARED MAIL</t>
  </si>
  <si>
    <t>021492</t>
  </si>
  <si>
    <t>SEATTLE-TACOMA SUBURBAN REDPLUM SHARED MAIL</t>
  </si>
  <si>
    <t>017450</t>
  </si>
  <si>
    <t>SEATTLE SOUND PUBLISHING NEWSPAPERS</t>
  </si>
  <si>
    <t>008348</t>
  </si>
  <si>
    <t>TACOMA NEWS TRIBUNE</t>
  </si>
  <si>
    <t>008355</t>
  </si>
  <si>
    <t>EVERETT HERALD</t>
  </si>
  <si>
    <t>018729</t>
  </si>
  <si>
    <t>BELLEVUE REPORTER</t>
  </si>
  <si>
    <t>008357</t>
  </si>
  <si>
    <t>OLYMPIA OLYMPIAN</t>
  </si>
  <si>
    <t>008362</t>
  </si>
  <si>
    <t>WENATCHEE WORLD</t>
  </si>
  <si>
    <t>008352</t>
  </si>
  <si>
    <t>BELLINGHAM HERALD</t>
  </si>
  <si>
    <t>008353</t>
  </si>
  <si>
    <t>BREMERTON KITSAP SUN</t>
  </si>
  <si>
    <t>008366</t>
  </si>
  <si>
    <t>MOUNT VERNON SKAGIT VALLEY HERALD</t>
  </si>
  <si>
    <t>008359</t>
  </si>
  <si>
    <t>PORT ANGELES PENINSULA DAILY NEWS</t>
  </si>
  <si>
    <t>021595</t>
  </si>
  <si>
    <t>OLYMPIA OLYMPIAN SUNDAY SELECT</t>
  </si>
  <si>
    <t>008349</t>
  </si>
  <si>
    <t>ABERDEEN WORLD</t>
  </si>
  <si>
    <t>012615</t>
  </si>
  <si>
    <t>VASHON MAURY ISLAND BEACHCOMBER</t>
  </si>
  <si>
    <t>002058</t>
  </si>
  <si>
    <t>HONOLULU STAR ADVERTISER</t>
  </si>
  <si>
    <t>HI</t>
  </si>
  <si>
    <t>002059</t>
  </si>
  <si>
    <t>HILO HAWAII TRIBUNE-HERALD</t>
  </si>
  <si>
    <t>002063</t>
  </si>
  <si>
    <t>KAILUA-KONA WEST HAWAII TODAY</t>
  </si>
  <si>
    <t>002061</t>
  </si>
  <si>
    <t>LIHUE GARDEN ISLAND-WEEKEND</t>
  </si>
  <si>
    <t>000032</t>
  </si>
  <si>
    <t>ANCHORAGE ALASKA DISPATCH NEWS</t>
  </si>
  <si>
    <t>AK</t>
  </si>
  <si>
    <t>000041</t>
  </si>
  <si>
    <t>ANCHORAGE ARCTIC WARRIOR</t>
  </si>
  <si>
    <t>017136</t>
  </si>
  <si>
    <t>JUNEAU CAPITAL CITY WEEKLY</t>
  </si>
  <si>
    <t>000033</t>
  </si>
  <si>
    <t>FAIRBANKS NEWS-MINER</t>
  </si>
  <si>
    <t>000040</t>
  </si>
  <si>
    <t>MAT-SU VALLEY FRONTIERSMAN</t>
  </si>
  <si>
    <t>011750</t>
  </si>
  <si>
    <t>FT WAINWRIGHT ALASKA POST</t>
  </si>
  <si>
    <t>000034</t>
  </si>
  <si>
    <t>JUNEAU EMPIRE</t>
  </si>
  <si>
    <t>011963</t>
  </si>
  <si>
    <t>EAGLE RIVER ALASKA STAR</t>
  </si>
  <si>
    <t>000037</t>
  </si>
  <si>
    <t>KENAI PENINSULA CLARION</t>
  </si>
  <si>
    <t>000039</t>
  </si>
  <si>
    <t>HOMER NEWS</t>
  </si>
  <si>
    <t>019929</t>
  </si>
  <si>
    <t>BAKERSFIELD VOICE</t>
  </si>
  <si>
    <t>011421</t>
  </si>
  <si>
    <t>000460</t>
  </si>
  <si>
    <t>BAKERSFIELD CALIFORNIAN</t>
  </si>
  <si>
    <t>000514</t>
  </si>
  <si>
    <t>SAN LUIS OBISPO TELEGRAM-TRIBUNE</t>
  </si>
  <si>
    <t>000476</t>
  </si>
  <si>
    <t>SANTA BARBARA NEWS-PRESS</t>
  </si>
  <si>
    <t>000517</t>
  </si>
  <si>
    <t>SANTA MARIA TIMES</t>
  </si>
  <si>
    <t>022217</t>
  </si>
  <si>
    <t>LOS ANGELES HISPANIC REDPLUM SHARED MAIL</t>
  </si>
  <si>
    <t>020914</t>
  </si>
  <si>
    <t>LOS ANGELES REDPLUM SHARED MAIL</t>
  </si>
  <si>
    <t>022554</t>
  </si>
  <si>
    <t>RIVERSIDE-SAN BERN-ORG.CO HISPANIC REDPLUM SHARED MAIL</t>
  </si>
  <si>
    <t>022553</t>
  </si>
  <si>
    <t>RIVERSIDE-SAN BERN-ORG.CO REDPLUM SHARED MAIL</t>
  </si>
  <si>
    <t>019302</t>
  </si>
  <si>
    <t>SAN DIEGO REDPLUM SHARED MAIL</t>
  </si>
  <si>
    <t>000473</t>
  </si>
  <si>
    <t>SAN DIEGO UNION-TRIBUNE</t>
  </si>
  <si>
    <t>021502</t>
  </si>
  <si>
    <t>SAN DIEGO HISPANIC REDPLUM SHARED MAIL</t>
  </si>
  <si>
    <t xml:space="preserve">BERGEN/PASSAIC RECORD/HERALD &amp; NEW </t>
  </si>
  <si>
    <t>005291</t>
  </si>
  <si>
    <t>005294</t>
  </si>
  <si>
    <t xml:space="preserve">GREATER NY COMMUNITY NEWSPAPER BUY </t>
  </si>
  <si>
    <t>005742</t>
  </si>
  <si>
    <t>012360</t>
  </si>
  <si>
    <t>015726</t>
  </si>
  <si>
    <t>021709</t>
  </si>
  <si>
    <t xml:space="preserve">WASHINGTON SUBURBAN BUY            </t>
  </si>
  <si>
    <t>008163</t>
  </si>
  <si>
    <t>008171</t>
  </si>
  <si>
    <t>008244</t>
  </si>
  <si>
    <t>013433</t>
  </si>
  <si>
    <t>013548</t>
  </si>
  <si>
    <t xml:space="preserve">WASHINGTON DC BUY                  </t>
  </si>
  <si>
    <t>013438</t>
  </si>
  <si>
    <t>016806</t>
  </si>
  <si>
    <t xml:space="preserve">BALTIMORE COMMUNITY NEWSPAPERS     </t>
  </si>
  <si>
    <t>003712</t>
  </si>
  <si>
    <t>003713</t>
  </si>
  <si>
    <t>003716</t>
  </si>
  <si>
    <t>003736</t>
  </si>
  <si>
    <t xml:space="preserve">GREATER PHILADELPHIA NEWSPAPERS    </t>
  </si>
  <si>
    <t>005335</t>
  </si>
  <si>
    <t>006804</t>
  </si>
  <si>
    <t>006808</t>
  </si>
  <si>
    <t xml:space="preserve">BINGHAMTON CNY NEWSPAPER GROUP     </t>
  </si>
  <si>
    <t>005607</t>
  </si>
  <si>
    <t>005609</t>
  </si>
  <si>
    <t>005610</t>
  </si>
  <si>
    <t xml:space="preserve">KENDALLVILLE/AUBURN NEWS-SUN/STAR/ </t>
  </si>
  <si>
    <t>002806</t>
  </si>
  <si>
    <t>002822</t>
  </si>
  <si>
    <t>002844</t>
  </si>
  <si>
    <t xml:space="preserve">NORTHWEST OHIO COMMUNITY NEWSPAPER </t>
  </si>
  <si>
    <t>006130</t>
  </si>
  <si>
    <t>006133</t>
  </si>
  <si>
    <t>006138</t>
  </si>
  <si>
    <t>006159</t>
  </si>
  <si>
    <t>006169</t>
  </si>
  <si>
    <t>006334</t>
  </si>
  <si>
    <t xml:space="preserve">GALLIPOLIS/POMEROY/PT. PL. OHIO VA </t>
  </si>
  <si>
    <t>008714</t>
  </si>
  <si>
    <t>010762</t>
  </si>
  <si>
    <t xml:space="preserve">DENVER METRO BUY                   </t>
  </si>
  <si>
    <t>001211</t>
  </si>
  <si>
    <t>001216</t>
  </si>
  <si>
    <t>001231</t>
  </si>
  <si>
    <t xml:space="preserve">EFFINGHAM SOUTHERN IL COMM NEWSPAP </t>
  </si>
  <si>
    <t>002333</t>
  </si>
  <si>
    <t>002349</t>
  </si>
  <si>
    <t>002383</t>
  </si>
  <si>
    <t>002384</t>
  </si>
  <si>
    <t>002385</t>
  </si>
  <si>
    <t>002415</t>
  </si>
  <si>
    <t>002617</t>
  </si>
  <si>
    <t>002618</t>
  </si>
  <si>
    <t xml:space="preserve">SOUTH EAST MISSOURI BUY            </t>
  </si>
  <si>
    <t>004552</t>
  </si>
  <si>
    <t>004554</t>
  </si>
  <si>
    <t>004555</t>
  </si>
  <si>
    <t>004580</t>
  </si>
  <si>
    <t>004583</t>
  </si>
  <si>
    <t>004728</t>
  </si>
  <si>
    <t xml:space="preserve">BILLINGS MONTANA GROUP             </t>
  </si>
  <si>
    <t>004864</t>
  </si>
  <si>
    <t>004865</t>
  </si>
  <si>
    <t>004866</t>
  </si>
  <si>
    <t>004867</t>
  </si>
  <si>
    <t>004868</t>
  </si>
  <si>
    <t>008778</t>
  </si>
  <si>
    <t xml:space="preserve">MILWAUKEE COMMUNITY NEWSPAPERS     </t>
  </si>
  <si>
    <t>008488</t>
  </si>
  <si>
    <t>008490</t>
  </si>
  <si>
    <t>008517</t>
  </si>
  <si>
    <t xml:space="preserve">CHICAGO SUBURBAN BUY               </t>
  </si>
  <si>
    <t>002322</t>
  </si>
  <si>
    <t>002325</t>
  </si>
  <si>
    <t>002326</t>
  </si>
  <si>
    <t>002328</t>
  </si>
  <si>
    <t>002376</t>
  </si>
  <si>
    <t>002396</t>
  </si>
  <si>
    <t>002422</t>
  </si>
  <si>
    <t>002425</t>
  </si>
  <si>
    <t xml:space="preserve">TUSCALOOSA/FLOR/GADSDE NEWS/TIMES  </t>
  </si>
  <si>
    <t>000056</t>
  </si>
  <si>
    <t>000057</t>
  </si>
  <si>
    <t>000065</t>
  </si>
  <si>
    <t xml:space="preserve">SOUTH GEORGIA BUY                  </t>
  </si>
  <si>
    <t>001574</t>
  </si>
  <si>
    <t>001845</t>
  </si>
  <si>
    <t>001847</t>
  </si>
  <si>
    <t>001918</t>
  </si>
  <si>
    <t>011669</t>
  </si>
  <si>
    <t xml:space="preserve">NORTH GEORGIA GROUP                </t>
  </si>
  <si>
    <t>001829</t>
  </si>
  <si>
    <t>001844</t>
  </si>
  <si>
    <t>001862</t>
  </si>
  <si>
    <t>001898</t>
  </si>
  <si>
    <t>001905</t>
  </si>
  <si>
    <t>002036</t>
  </si>
  <si>
    <t>018100</t>
  </si>
  <si>
    <t>021961</t>
  </si>
  <si>
    <t xml:space="preserve">NORTHERN CENTRAL TENN BUY          </t>
  </si>
  <si>
    <t>007455</t>
  </si>
  <si>
    <t>007458</t>
  </si>
  <si>
    <t>007475</t>
  </si>
  <si>
    <t>007480</t>
  </si>
  <si>
    <t>007494</t>
  </si>
  <si>
    <t>007515</t>
  </si>
  <si>
    <t>007596</t>
  </si>
  <si>
    <t>019393</t>
  </si>
  <si>
    <t xml:space="preserve">SOUTHERN CENTRAL TENN BUY          </t>
  </si>
  <si>
    <t>007457</t>
  </si>
  <si>
    <t>007468</t>
  </si>
  <si>
    <t>007471</t>
  </si>
  <si>
    <t>007474</t>
  </si>
  <si>
    <t>007511</t>
  </si>
  <si>
    <t>007518</t>
  </si>
  <si>
    <t>007597</t>
  </si>
  <si>
    <t xml:space="preserve">NORTH DALLAS BUY                   </t>
  </si>
  <si>
    <t>007628</t>
  </si>
  <si>
    <t>007633</t>
  </si>
  <si>
    <t>007642</t>
  </si>
  <si>
    <t>007661</t>
  </si>
  <si>
    <t>007665</t>
  </si>
  <si>
    <t>007707</t>
  </si>
  <si>
    <t>007755</t>
  </si>
  <si>
    <t xml:space="preserve">GREATER SACRAMENTO NEWSPAPERS      </t>
  </si>
  <si>
    <t>000538</t>
  </si>
  <si>
    <t>000541</t>
  </si>
  <si>
    <t>000555</t>
  </si>
  <si>
    <t>000622</t>
  </si>
  <si>
    <t>001042</t>
  </si>
  <si>
    <t>022374</t>
  </si>
  <si>
    <t xml:space="preserve">SALT LAKE CITY TRIBUNE/DESERET MOR </t>
  </si>
  <si>
    <t>008086</t>
  </si>
  <si>
    <t>016160</t>
  </si>
  <si>
    <t xml:space="preserve">SEATTLE SOUND PUBLISHING NEWSPAPER </t>
  </si>
  <si>
    <t>008386</t>
  </si>
  <si>
    <t>008387</t>
  </si>
  <si>
    <t>008388</t>
  </si>
  <si>
    <t>012610</t>
  </si>
  <si>
    <t>012614</t>
  </si>
  <si>
    <t>012961</t>
  </si>
  <si>
    <t>012976</t>
  </si>
  <si>
    <t>016572</t>
  </si>
  <si>
    <t>MEDIA #</t>
  </si>
  <si>
    <t>FORM #</t>
  </si>
  <si>
    <t>Form Brk Calc</t>
  </si>
  <si>
    <t>Select Calc</t>
  </si>
  <si>
    <t>SELECT "X"</t>
  </si>
  <si>
    <t>FB</t>
  </si>
  <si>
    <t>MEDIA NAME</t>
  </si>
  <si>
    <t>ST</t>
  </si>
  <si>
    <t>MEDIA DISTR. (000)</t>
  </si>
  <si>
    <t>FORM DISTR. (000)</t>
  </si>
  <si>
    <t>SELECTED DISTR. (000)</t>
  </si>
  <si>
    <t>GROUP/MEMBER NAME</t>
  </si>
  <si>
    <t xml:space="preserve">NJ  </t>
  </si>
  <si>
    <t xml:space="preserve">OH  </t>
  </si>
  <si>
    <t xml:space="preserve">GA  </t>
  </si>
  <si>
    <t xml:space="preserve">BERGEN RECORD                      </t>
  </si>
  <si>
    <t xml:space="preserve">POINT PLEASANT REGISTER            </t>
  </si>
  <si>
    <t xml:space="preserve">WV  </t>
  </si>
  <si>
    <t xml:space="preserve">ATHENS BANNER-HERALD               </t>
  </si>
  <si>
    <t xml:space="preserve">PASSAIC HERALD &amp; NEWS              </t>
  </si>
  <si>
    <t xml:space="preserve">GALLIPOLIS /POMEROY SUNDAY TIMES S </t>
  </si>
  <si>
    <t xml:space="preserve">GAINESVILLE TIMES                  </t>
  </si>
  <si>
    <t xml:space="preserve">NY  </t>
  </si>
  <si>
    <t xml:space="preserve">CO  </t>
  </si>
  <si>
    <t xml:space="preserve">QUEENS BAYSIDE/FLUSHING TIMES      </t>
  </si>
  <si>
    <t xml:space="preserve">GREELEY TRIBUNE                    </t>
  </si>
  <si>
    <t xml:space="preserve">ROME NEWS-TRIBUNE                  </t>
  </si>
  <si>
    <t xml:space="preserve">BROOKLYN BAY RIDGE COURIER         </t>
  </si>
  <si>
    <t xml:space="preserve">GLENWOOD SPRINGS SUNDAY POST INDEP </t>
  </si>
  <si>
    <t xml:space="preserve">TN  </t>
  </si>
  <si>
    <t xml:space="preserve">LAKEWOOD SENTINEL                  </t>
  </si>
  <si>
    <t xml:space="preserve">BROOKLYN BAY NEWS/GRAPHIC          </t>
  </si>
  <si>
    <t xml:space="preserve">QUEENS TIMES LEDGER                </t>
  </si>
  <si>
    <t xml:space="preserve">TULLAHOMA NEWS                     </t>
  </si>
  <si>
    <t xml:space="preserve">VA  </t>
  </si>
  <si>
    <t xml:space="preserve">MCMINNVILLE SOUTHERN STANDARD      </t>
  </si>
  <si>
    <t xml:space="preserve">CULPEPER STAR-EXPONENT             </t>
  </si>
  <si>
    <t xml:space="preserve">WINCHESTER HERALD-CHRONICLE        </t>
  </si>
  <si>
    <t xml:space="preserve">IL  </t>
  </si>
  <si>
    <t xml:space="preserve">RAPPAHANNOCK NEWS                  </t>
  </si>
  <si>
    <t xml:space="preserve">CENTRALIA SENTINEL                 </t>
  </si>
  <si>
    <t xml:space="preserve">MOUNT VERNON REGISTER NEWS         </t>
  </si>
  <si>
    <t xml:space="preserve">TX  </t>
  </si>
  <si>
    <t xml:space="preserve">DC  </t>
  </si>
  <si>
    <t xml:space="preserve">CORSICANA SUN                      </t>
  </si>
  <si>
    <t xml:space="preserve">VANDALIA LEADER-UNION              </t>
  </si>
  <si>
    <t xml:space="preserve">GREENVILLE HERALD-BANNER           </t>
  </si>
  <si>
    <t xml:space="preserve">PARIS NEWS                         </t>
  </si>
  <si>
    <t xml:space="preserve">HIGHLAND NEWS LEADER               </t>
  </si>
  <si>
    <t xml:space="preserve">CLEBURNE TIMES-REVIEW              </t>
  </si>
  <si>
    <t xml:space="preserve">MO  </t>
  </si>
  <si>
    <t xml:space="preserve">MD  </t>
  </si>
  <si>
    <t xml:space="preserve">WEATHERFORD DEMOCRAT               </t>
  </si>
  <si>
    <t xml:space="preserve">HANNIBAL COURIER-POST              </t>
  </si>
  <si>
    <t xml:space="preserve">MINERAL WELLS INDEX                </t>
  </si>
  <si>
    <t xml:space="preserve">ELKTON CECIL WHIG                  </t>
  </si>
  <si>
    <t xml:space="preserve">KIRKSVILLE DAILY EXPRESS           </t>
  </si>
  <si>
    <t xml:space="preserve">BEL AIR AEGIS                      </t>
  </si>
  <si>
    <t xml:space="preserve">MEXICO LEDGER                      </t>
  </si>
  <si>
    <t xml:space="preserve">HOWARD COUNTY TIMES                </t>
  </si>
  <si>
    <t xml:space="preserve">FULTON SUN                         </t>
  </si>
  <si>
    <t xml:space="preserve">MT  </t>
  </si>
  <si>
    <t xml:space="preserve">BILLINGS GAZETTE                   </t>
  </si>
  <si>
    <t xml:space="preserve">BUTTE MONTANA STANDARD             </t>
  </si>
  <si>
    <t xml:space="preserve">GREAT FALLS TRIBUNE                </t>
  </si>
  <si>
    <t xml:space="preserve">HELENA INDEPENDENT-RECORD          </t>
  </si>
  <si>
    <t xml:space="preserve">MISSOULA MISSOULIAN                </t>
  </si>
  <si>
    <t xml:space="preserve">BINGHAMTON PRESS &amp; SUN-BULLETIN    </t>
  </si>
  <si>
    <t xml:space="preserve">CASPER STAR-TRIBUNE                </t>
  </si>
  <si>
    <t xml:space="preserve">WY  </t>
  </si>
  <si>
    <t xml:space="preserve">ELMIRA STAR-GAZETTE                </t>
  </si>
  <si>
    <t xml:space="preserve">WI  </t>
  </si>
  <si>
    <t xml:space="preserve">ITHACA JOURNAL                     </t>
  </si>
  <si>
    <t xml:space="preserve">WAUKESHA FREEMAN                   </t>
  </si>
  <si>
    <t xml:space="preserve">PA  </t>
  </si>
  <si>
    <t xml:space="preserve">WASHINGTON COUNTY DAILY NEWS       </t>
  </si>
  <si>
    <t xml:space="preserve">WILLINGBORO BURLINGTON COUNTY TIME </t>
  </si>
  <si>
    <t xml:space="preserve">OZAUKEE COUNTY NEWS GRAPHIC        </t>
  </si>
  <si>
    <t xml:space="preserve">DOYLESTOWN INTELLIGENCER           </t>
  </si>
  <si>
    <t xml:space="preserve">LEVITTOWN BUCKS COUNTY COURIER TIM </t>
  </si>
  <si>
    <t xml:space="preserve">IN  </t>
  </si>
  <si>
    <t xml:space="preserve">KENDALLVILLE NEWS-SUN              </t>
  </si>
  <si>
    <t xml:space="preserve">CA  </t>
  </si>
  <si>
    <t xml:space="preserve">ANGOLA HERALD REPUBLICAN           </t>
  </si>
  <si>
    <t xml:space="preserve">AUBURN THE STAR                    </t>
  </si>
  <si>
    <t xml:space="preserve">ROCKLIN PLACER HERALD              </t>
  </si>
  <si>
    <t xml:space="preserve">CHICAGO DEFENDER                   </t>
  </si>
  <si>
    <t xml:space="preserve">CHICAGO DAILY SOUTHTOWN            </t>
  </si>
  <si>
    <t xml:space="preserve">FOLSOM EL DORADO TELEGRAPHS        </t>
  </si>
  <si>
    <t xml:space="preserve">NAPERVILLE SUN                     </t>
  </si>
  <si>
    <t xml:space="preserve">AUBURN JOURNAL                     </t>
  </si>
  <si>
    <t xml:space="preserve">GRASS VALLEY UNION                 </t>
  </si>
  <si>
    <t xml:space="preserve">UT  </t>
  </si>
  <si>
    <t xml:space="preserve">SALT LAKE CITY TRIBUNE             </t>
  </si>
  <si>
    <t xml:space="preserve">SALT LAKE CITY DESERET MORNING NEW </t>
  </si>
  <si>
    <t xml:space="preserve">AL  </t>
  </si>
  <si>
    <t xml:space="preserve">WA  </t>
  </si>
  <si>
    <t xml:space="preserve">FLORENCE TIMES DAILY               </t>
  </si>
  <si>
    <t xml:space="preserve">OAK HARBOR WHIDBEY NEWS TIMES      </t>
  </si>
  <si>
    <t xml:space="preserve">GADSDEN TIMES                      </t>
  </si>
  <si>
    <t xml:space="preserve">PORT ORCHARD INDEPENDENT           </t>
  </si>
  <si>
    <t xml:space="preserve">TUSCALOOSA NEWS                    </t>
  </si>
  <si>
    <t xml:space="preserve">NORTH KITSAP HERALD                </t>
  </si>
  <si>
    <t xml:space="preserve">FL  </t>
  </si>
  <si>
    <t xml:space="preserve">BAINBRIDGE ISLAND REVIEW           </t>
  </si>
  <si>
    <t xml:space="preserve">SOUTH WHIDBEY RECORD               </t>
  </si>
  <si>
    <t xml:space="preserve">CENTRAL KITSAP REPORTER            </t>
  </si>
  <si>
    <t xml:space="preserve">FEDERAL WAY MIRROR                 </t>
  </si>
  <si>
    <t xml:space="preserve">THOMASVILLE TIMES-ENTERPRISE       </t>
  </si>
  <si>
    <t xml:space="preserve">URBANA DAILY CITIZEN               </t>
  </si>
  <si>
    <t xml:space="preserve">VALDOSTA TIMES                     </t>
  </si>
  <si>
    <t xml:space="preserve">PIQUA DAILY CALL                   </t>
  </si>
  <si>
    <t xml:space="preserve">GREENVILLE DAILY ADVOCATE          </t>
  </si>
  <si>
    <t xml:space="preserve">EATON REGISTER HERALD              </t>
  </si>
  <si>
    <t xml:space="preserve">CAIRO MESSENGER                    </t>
  </si>
  <si>
    <t xml:space="preserve">BARTOW NEIGHBOR                    </t>
  </si>
  <si>
    <t>NEW ENGLAND</t>
  </si>
  <si>
    <t>NEW ENGLAND TOTAL</t>
  </si>
  <si>
    <t>METRO NEW YORK</t>
  </si>
  <si>
    <t>METRO NEW YORK TOTAL</t>
  </si>
  <si>
    <t>MIDDLE ATLANTIC</t>
  </si>
  <si>
    <t>MIDDLE ATLANTIC TOTAL</t>
  </si>
  <si>
    <t>EAST CENTRAL</t>
  </si>
  <si>
    <t>EAST CENTRAL TOTAL</t>
  </si>
  <si>
    <t>WEST CENTRAL</t>
  </si>
  <si>
    <t>WEST CENTRAL TOTAL</t>
  </si>
  <si>
    <t>METRO CHICAGO</t>
  </si>
  <si>
    <t>METRO CHICAGO TOTAL</t>
  </si>
  <si>
    <t>SOUTHEAST</t>
  </si>
  <si>
    <t>SOUTHEAST TOTAL</t>
  </si>
  <si>
    <t>SOUTHWEST</t>
  </si>
  <si>
    <t>SOUTHWEST TOTAL</t>
  </si>
  <si>
    <t>PACIFIC</t>
  </si>
  <si>
    <t>PACIFIC TOTAL</t>
  </si>
  <si>
    <t>SOUTHERN CALIFORNIA</t>
  </si>
  <si>
    <t>SOUTHERN CALIFORNIA TOTAL</t>
  </si>
  <si>
    <t>TOTAL DISTRIBUTION</t>
  </si>
  <si>
    <t>TOTAL FORM BREAKS</t>
  </si>
  <si>
    <t>Worksheet #</t>
  </si>
  <si>
    <t>1/2 Page</t>
  </si>
  <si>
    <t>Full Page</t>
  </si>
  <si>
    <t>CPM:</t>
  </si>
  <si>
    <t>Est. Surcharge Cost:</t>
  </si>
  <si>
    <t>Est. Media Cost:</t>
  </si>
  <si>
    <t>Est. Digital Cost:</t>
  </si>
  <si>
    <t>Total Selected (000):</t>
  </si>
  <si>
    <t xml:space="preserve">WARRENTON FAUQUIER TIMES-DEMOCRAT  </t>
  </si>
  <si>
    <t xml:space="preserve">FAIRFAX COUNTY TIMES               </t>
  </si>
  <si>
    <t xml:space="preserve">STAFFORD INSIDENOVA/NORTH STAFFORD </t>
  </si>
  <si>
    <t xml:space="preserve">WASHINGTON GEORGETOWN CURRENT      </t>
  </si>
  <si>
    <t xml:space="preserve">WASHINGTON DUPONT CURRENT          </t>
  </si>
  <si>
    <t xml:space="preserve">HAVRE DE GRACE RECORD              </t>
  </si>
  <si>
    <t xml:space="preserve">SIDNEY DAILY NEWS                  </t>
  </si>
  <si>
    <t xml:space="preserve">TROY MIAMI VALLEY SUNDAY NEWS      </t>
  </si>
  <si>
    <t xml:space="preserve">MARION DAILY REPUBLICAN            </t>
  </si>
  <si>
    <t xml:space="preserve">BENTON NEWS                        </t>
  </si>
  <si>
    <t xml:space="preserve">DU QUOIN EVENING CALL              </t>
  </si>
  <si>
    <t xml:space="preserve">CHESTER RANDOLPH COUNTY HERALD TRI </t>
  </si>
  <si>
    <t xml:space="preserve">ELDON ADVERTISER                   </t>
  </si>
  <si>
    <t xml:space="preserve">TIPTON TIMES                       </t>
  </si>
  <si>
    <t xml:space="preserve">WAUKEGAN LAKE COUNTY NEWS SUN      </t>
  </si>
  <si>
    <t xml:space="preserve">GADSDEN COUNTY TIMES               </t>
  </si>
  <si>
    <t xml:space="preserve">CRAWFORDVILLE WAKULLA NEWS         </t>
  </si>
  <si>
    <t xml:space="preserve">CARTERSVILLE DAILY TRIBUNE NEWS    </t>
  </si>
  <si>
    <t xml:space="preserve">DAWSONVILLE DAWSON COUNTY NEWS     </t>
  </si>
  <si>
    <t xml:space="preserve">CALHOUN TIMES                      </t>
  </si>
  <si>
    <t xml:space="preserve">GREENSBORO LAKE OCONEE NEWS        </t>
  </si>
  <si>
    <t xml:space="preserve">POLK COUNTY STANDARD JOURNAL       </t>
  </si>
  <si>
    <t xml:space="preserve">CLARKSVILLE LEAF-CHRONICLE         </t>
  </si>
  <si>
    <t xml:space="preserve">COOKEVILLE HERALD-CITIZEN          </t>
  </si>
  <si>
    <t xml:space="preserve">DICKSON HERALD                     </t>
  </si>
  <si>
    <t xml:space="preserve">GALLATIN NEWS EXAMINER             </t>
  </si>
  <si>
    <t xml:space="preserve">LAWRENCEBURG DEMOCRAT UNION        </t>
  </si>
  <si>
    <t xml:space="preserve">ROBERTSON COUNTY TIMES             </t>
  </si>
  <si>
    <t xml:space="preserve">LEBANON WILSON POST                </t>
  </si>
  <si>
    <t xml:space="preserve">LAFAYETTE MACON COUNTY CHRONICLE   </t>
  </si>
  <si>
    <t xml:space="preserve">COLUMBIA DAILY HERALD              </t>
  </si>
  <si>
    <t xml:space="preserve">SHELBYVILLE TIMES-GAZETTE          </t>
  </si>
  <si>
    <t xml:space="preserve">MANCHESTER TIMES                   </t>
  </si>
  <si>
    <t xml:space="preserve">LYNCHBURG MOORE COUNTY NEWS        </t>
  </si>
  <si>
    <t xml:space="preserve">GAINESVILLE DAILY REGISTER         </t>
  </si>
  <si>
    <t xml:space="preserve">DAVIS THE ENTERPRISE               </t>
  </si>
  <si>
    <t>DISTR.</t>
  </si>
  <si>
    <t>Client/Program Name</t>
  </si>
  <si>
    <t>Co-op FSI Eff. 10.01.17</t>
  </si>
  <si>
    <t>IH Date:</t>
  </si>
  <si>
    <t>020009</t>
  </si>
  <si>
    <t>BOSTON REDPLUM SHARED MAIL</t>
  </si>
  <si>
    <t>022624</t>
  </si>
  <si>
    <t>BOSTON HISPANIC REDPLUM SHARED MAIL</t>
  </si>
  <si>
    <t>009592</t>
  </si>
  <si>
    <t>PORTSMOUTH SEACOAST TMC</t>
  </si>
  <si>
    <t>014065</t>
  </si>
  <si>
    <t>CHITTENDEN COUNTY HOMETOWN WEEKLY</t>
  </si>
  <si>
    <t>021847</t>
  </si>
  <si>
    <t>ELIZABETHTOWN THE BURGH SUN</t>
  </si>
  <si>
    <t>008345</t>
  </si>
  <si>
    <t>FRANKLIN COUNTY BUYERS DIGEST</t>
  </si>
  <si>
    <t>022627</t>
  </si>
  <si>
    <t>WESTCHESTER REDPLUM SHARED MAIL</t>
  </si>
  <si>
    <t>022626</t>
  </si>
  <si>
    <t>MONMOUTH-OCEAN REDPLUM SHARED MAIL</t>
  </si>
  <si>
    <t>019720</t>
  </si>
  <si>
    <t>FREDERICK REDPLUM SHARED MAIL</t>
  </si>
  <si>
    <t>020476</t>
  </si>
  <si>
    <t>SALISBURY REDPLUM SHARED MAIL</t>
  </si>
  <si>
    <t>022618</t>
  </si>
  <si>
    <t>FT WAYNE REDPLUM SHARED MAIL</t>
  </si>
  <si>
    <t>022619</t>
  </si>
  <si>
    <t>LAFAYETTE IN REDPLUM SHARED MAIL</t>
  </si>
  <si>
    <t>017843</t>
  </si>
  <si>
    <t>SOUTH BEND-ELKHART REDPLUM SHARED MAIL</t>
  </si>
  <si>
    <t>022620</t>
  </si>
  <si>
    <t>LOUISVILLE REDPLUM SHARED MAIL</t>
  </si>
  <si>
    <t>009372</t>
  </si>
  <si>
    <t>TRAVERSE CITY NORTH COAST</t>
  </si>
  <si>
    <t>003889</t>
  </si>
  <si>
    <t>MARQUETTE MINING JOURNAL</t>
  </si>
  <si>
    <t>003881</t>
  </si>
  <si>
    <t>ALPENA NEWS</t>
  </si>
  <si>
    <t>003898</t>
  </si>
  <si>
    <t>PETOSKEY NEWS-REVIEW</t>
  </si>
  <si>
    <t>003886</t>
  </si>
  <si>
    <t>IRON MOUNTAIN DAILY NEWS</t>
  </si>
  <si>
    <t>003888</t>
  </si>
  <si>
    <t>LUDINGTON DAILY NEWS</t>
  </si>
  <si>
    <t>003920</t>
  </si>
  <si>
    <t>CADILLAC NEWS</t>
  </si>
  <si>
    <t>003883</t>
  </si>
  <si>
    <t>ESCANABA DAILY PRESS</t>
  </si>
  <si>
    <t>003885</t>
  </si>
  <si>
    <t>HOUGHTON DAILY MINING GAZETTE</t>
  </si>
  <si>
    <t>003979</t>
  </si>
  <si>
    <t>GAYLORD HERALD TIMES</t>
  </si>
  <si>
    <t>003895</t>
  </si>
  <si>
    <t>SAULT STE. MARIE SAULT NEWS WEEKEND EDITION</t>
  </si>
  <si>
    <t>011027</t>
  </si>
  <si>
    <t>CHARLEVOIX COURIER</t>
  </si>
  <si>
    <t>003909</t>
  </si>
  <si>
    <t>CHEBOYGAN TRIBUNE</t>
  </si>
  <si>
    <t>006129</t>
  </si>
  <si>
    <t>SANDUSKY REGISTER</t>
  </si>
  <si>
    <t>012696</t>
  </si>
  <si>
    <t>MT. GILEAD MORROW COUNTY SENTINEL</t>
  </si>
  <si>
    <t>006144</t>
  </si>
  <si>
    <t>GALION INQUIRER</t>
  </si>
  <si>
    <t>010050</t>
  </si>
  <si>
    <t>LEWISBURG GREENBRIER VALLEY RANGER</t>
  </si>
  <si>
    <t>017844</t>
  </si>
  <si>
    <t>COLORADO SPRINGS-PUEBLO REDPLUM SHARED MAIL</t>
  </si>
  <si>
    <t>AUSTIN DAILY HERALD</t>
  </si>
  <si>
    <t>SEDALIA SOUTH PLAINSMAN</t>
  </si>
  <si>
    <t>ROLLA DAILY NEWS</t>
  </si>
  <si>
    <t>007393</t>
  </si>
  <si>
    <t>SIOUX FALLS SHOPPING NEWS</t>
  </si>
  <si>
    <t>CRYSTAL LAKE NORTHWEST HERALD</t>
  </si>
  <si>
    <t>JOLIET HERALD-NEWS</t>
  </si>
  <si>
    <t>AURORA BEACON-NEWS</t>
  </si>
  <si>
    <t>ELGIN COURIER-NEWS</t>
  </si>
  <si>
    <t>020907</t>
  </si>
  <si>
    <t>WEST PALM BEACH REDPLUM SHARED MAIL</t>
  </si>
  <si>
    <t>001866</t>
  </si>
  <si>
    <t>BAINBRIDGE POST-SEARCHLIGHT</t>
  </si>
  <si>
    <t>016874</t>
  </si>
  <si>
    <t>ALACHUA COUNTY TODAY</t>
  </si>
  <si>
    <t>001615</t>
  </si>
  <si>
    <t>DEFUNIAK SPRINGS HERALD-BREEZE</t>
  </si>
  <si>
    <t>011104</t>
  </si>
  <si>
    <t>DONALSONVILLE NEWS</t>
  </si>
  <si>
    <t>001572</t>
  </si>
  <si>
    <t>MADISON COUNTY CARRIER</t>
  </si>
  <si>
    <t>001612</t>
  </si>
  <si>
    <t>CHIEFLAND CITIZEN</t>
  </si>
  <si>
    <t>014373</t>
  </si>
  <si>
    <t>COLQUITT MILLER COUNTY LIBERAL</t>
  </si>
  <si>
    <t>001563</t>
  </si>
  <si>
    <t>MARIANNA JACKSON COUNTY FLORIDAN</t>
  </si>
  <si>
    <t>001593</t>
  </si>
  <si>
    <t>MONTICELLO NEWS</t>
  </si>
  <si>
    <t>001983</t>
  </si>
  <si>
    <t>QUITMAN FREE PRESS</t>
  </si>
  <si>
    <t>013642</t>
  </si>
  <si>
    <t>WILLISTON PIONEER</t>
  </si>
  <si>
    <t>022616</t>
  </si>
  <si>
    <t>ATLANTA HISPANIC REDPLUM SHARED MAIL</t>
  </si>
  <si>
    <t>001993</t>
  </si>
  <si>
    <t>PAULDING NEIGHBOR</t>
  </si>
  <si>
    <t>011188</t>
  </si>
  <si>
    <t>CARROLLTON WEST GEORGIA WEEKLY</t>
  </si>
  <si>
    <t>001870</t>
  </si>
  <si>
    <t>NEWNAN TIMES HERALD</t>
  </si>
  <si>
    <t>001945</t>
  </si>
  <si>
    <t>VILLA RICA VILLA RICAN</t>
  </si>
  <si>
    <t>022629</t>
  </si>
  <si>
    <t>GAINESVILLE TIMES LANIER LIFE BUY</t>
  </si>
  <si>
    <t>022636</t>
  </si>
  <si>
    <t>ATHENS/OCONEE TMC BUY</t>
  </si>
  <si>
    <t>001910</t>
  </si>
  <si>
    <t>BARROW NEWS JOURNAL</t>
  </si>
  <si>
    <t>016920</t>
  </si>
  <si>
    <t>SAVANNAH EFFINGHAM NOW</t>
  </si>
  <si>
    <t>009044</t>
  </si>
  <si>
    <t>SAVANNAH BRYAN COUNTY NOW</t>
  </si>
  <si>
    <t>022592</t>
  </si>
  <si>
    <t>GREENWOOD LAKELAND CONNECTOR</t>
  </si>
  <si>
    <t>011530</t>
  </si>
  <si>
    <t>HILLSVILLE CARROLL NEWS</t>
  </si>
  <si>
    <t>LAFAYETTE LA REDPLUM SHARED MAIL</t>
  </si>
  <si>
    <t>022623</t>
  </si>
  <si>
    <t>MONROE-EL DORADO REDPLUM SHARED MAIL</t>
  </si>
  <si>
    <t>022621</t>
  </si>
  <si>
    <t>ALEXANDRIA REDPLUM SHARED MAIL</t>
  </si>
  <si>
    <t>022622</t>
  </si>
  <si>
    <t>LAKE CHARLES REDPLUM SHARED MAIL</t>
  </si>
  <si>
    <t>022628</t>
  </si>
  <si>
    <t>WICHITA FALLS REDPLUM SHARED MAIL</t>
  </si>
  <si>
    <t>019290</t>
  </si>
  <si>
    <t>ALBUQUERQUE-SANTA FE REDPLUM SHARED MAIL</t>
  </si>
  <si>
    <t>021137</t>
  </si>
  <si>
    <t>LUBBOCK REDPLUM SHARED MAIL</t>
  </si>
  <si>
    <t>021148</t>
  </si>
  <si>
    <t>AMARILLO REDPLUM SHARED MAIL</t>
  </si>
  <si>
    <t>019005</t>
  </si>
  <si>
    <t>DALLAS REDPLUM SHARED MAIL</t>
  </si>
  <si>
    <t>022615</t>
  </si>
  <si>
    <t>DALLAS HISPANIC REDPLUM SHARED MAIL</t>
  </si>
  <si>
    <t>STEPHENVILLE EMPIRE TRIBUNE</t>
  </si>
  <si>
    <t>019326</t>
  </si>
  <si>
    <t>HOUSTON REDPLUM SHARED MAIL</t>
  </si>
  <si>
    <t>022596</t>
  </si>
  <si>
    <t>ROSEVILLE PRESS TRIBUNE</t>
  </si>
  <si>
    <t>022625</t>
  </si>
  <si>
    <t>RENO REDPLUM SHARED MAIL</t>
  </si>
  <si>
    <t>020010</t>
  </si>
  <si>
    <t>PORTLAND REDPLUM SHARED MAIL</t>
  </si>
  <si>
    <t>022617</t>
  </si>
  <si>
    <t>SANTA BARBARA REDPLUM SHARED MAIL</t>
  </si>
  <si>
    <t>SAN LUIS OBISPO NEIGHBORS CNTRL COAST</t>
  </si>
  <si>
    <t>EDITION</t>
  </si>
  <si>
    <t xml:space="preserve">GRS1 </t>
  </si>
  <si>
    <t xml:space="preserve">SUN  </t>
  </si>
  <si>
    <t xml:space="preserve">GRD1 </t>
  </si>
  <si>
    <t xml:space="preserve">W    </t>
  </si>
  <si>
    <t xml:space="preserve">SAT  </t>
  </si>
  <si>
    <t xml:space="preserve">GAINESVILLE TIMES LANIER LIFE BUY  </t>
  </si>
  <si>
    <t>010207</t>
  </si>
  <si>
    <t xml:space="preserve">GAINESVILLE LANIER LIFE            </t>
  </si>
  <si>
    <t xml:space="preserve">ATHENS/OCONEE TMC BUY              </t>
  </si>
  <si>
    <t>009035</t>
  </si>
  <si>
    <t xml:space="preserve">ATHENS DEALS AROUND ATHENS         </t>
  </si>
  <si>
    <t>020222</t>
  </si>
  <si>
    <t xml:space="preserve">WATKINSVILLE OCONEE LEADER         </t>
  </si>
  <si>
    <t xml:space="preserve">GRS2 </t>
  </si>
  <si>
    <t xml:space="preserve">E    </t>
  </si>
  <si>
    <t xml:space="preserve">M    </t>
  </si>
  <si>
    <t xml:space="preserve">JACKSON LEDGER-DISPATCH            </t>
  </si>
  <si>
    <t xml:space="preserve">KITSAP WEEKLY                      </t>
  </si>
  <si>
    <t xml:space="preserve">GRD2 </t>
  </si>
  <si>
    <t>DROP DAY</t>
  </si>
  <si>
    <t>SUN</t>
  </si>
  <si>
    <t>W/TH</t>
  </si>
  <si>
    <t>SAT</t>
  </si>
  <si>
    <t>WED</t>
  </si>
  <si>
    <t>TH/F</t>
  </si>
  <si>
    <t>THU</t>
  </si>
  <si>
    <t>FRI</t>
  </si>
  <si>
    <t>F/SA</t>
  </si>
  <si>
    <t>T/W</t>
  </si>
  <si>
    <t>TUE</t>
  </si>
  <si>
    <t>MON</t>
  </si>
  <si>
    <t>M/T</t>
  </si>
  <si>
    <t>SU/M</t>
  </si>
  <si>
    <t/>
  </si>
  <si>
    <t>GRP/HDR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</si>
</sst>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theme="1"/>
      <name val="Arial"/>
      <family val="2"/>
    </font>
    <font>
      <b/>
      <sz val="16"/>
      <name val="Arial Narrow"/>
      <family val="2"/>
    </font>
    <font>
      <b/>
      <sz val="12"/>
      <color rgb="FF8BC040"/>
      <name val="Arial Narrow"/>
      <family val="2"/>
    </font>
    <font>
      <b/>
      <u/>
      <sz val="9"/>
      <color rgb="FF8BC040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4177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>
      <alignment horizontal="center"/>
    </xf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9" fillId="0" borderId="0">
      <alignment horizontal="center"/>
    </xf>
    <xf numFmtId="0" fontId="3" fillId="0" borderId="0"/>
    <xf numFmtId="0" fontId="3" fillId="4" borderId="6"/>
    <xf numFmtId="0" fontId="3" fillId="0" borderId="6"/>
    <xf numFmtId="0" fontId="2" fillId="5" borderId="7">
      <alignment vertical="center"/>
    </xf>
    <xf numFmtId="0" fontId="10" fillId="0" borderId="1" applyBorder="0" applyAlignment="0">
      <alignment horizontal="center"/>
    </xf>
    <xf numFmtId="0" fontId="7" fillId="0" borderId="0"/>
    <xf numFmtId="0" fontId="8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3" fillId="0" borderId="0"/>
    <xf numFmtId="0" fontId="3" fillId="0" borderId="0"/>
    <xf numFmtId="0" fontId="3" fillId="6" borderId="0"/>
    <xf numFmtId="0" fontId="3" fillId="4" borderId="0"/>
    <xf numFmtId="0" fontId="3" fillId="6" borderId="0"/>
    <xf numFmtId="0" fontId="3" fillId="6" borderId="6"/>
    <xf numFmtId="0" fontId="3" fillId="4" borderId="6"/>
    <xf numFmtId="0" fontId="3" fillId="6" borderId="6"/>
    <xf numFmtId="0" fontId="3" fillId="0" borderId="6"/>
    <xf numFmtId="0" fontId="3" fillId="0" borderId="6"/>
    <xf numFmtId="0" fontId="2" fillId="7" borderId="7">
      <alignment vertical="center"/>
    </xf>
    <xf numFmtId="0" fontId="8" fillId="0" borderId="0">
      <alignment horizontal="center"/>
    </xf>
    <xf numFmtId="9" fontId="3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8" xfId="0" applyFont="1" applyBorder="1" applyAlignment="1">
      <alignment horizontal="center"/>
    </xf>
    <xf numFmtId="3" fontId="13" fillId="10" borderId="0" xfId="12" applyNumberFormat="1" applyFont="1" applyFill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12" fillId="0" borderId="1" xfId="0" applyFont="1" applyBorder="1" applyAlignment="1">
      <alignment horizontal="center"/>
    </xf>
    <xf numFmtId="49" fontId="12" fillId="0" borderId="2" xfId="0" applyNumberFormat="1" applyFont="1" applyBorder="1"/>
    <xf numFmtId="0" fontId="12" fillId="0" borderId="2" xfId="0" applyFont="1" applyBorder="1"/>
    <xf numFmtId="0" fontId="12" fillId="0" borderId="0" xfId="0" applyFont="1"/>
    <xf numFmtId="0" fontId="4" fillId="0" borderId="4" xfId="0" applyFont="1" applyBorder="1" applyAlignment="1">
      <alignment horizontal="center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9" xfId="0" applyFont="1" applyBorder="1"/>
    <xf numFmtId="3" fontId="12" fillId="0" borderId="3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3" fontId="4" fillId="0" borderId="0" xfId="0" applyNumberFormat="1" applyFo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15" fillId="0" borderId="0" xfId="5" applyNumberFormat="1" applyFont="1" applyFill="1" applyBorder="1" applyAlignment="1" applyProtection="1">
      <alignment horizontal="center"/>
      <protection locked="0"/>
    </xf>
    <xf numFmtId="41" fontId="15" fillId="0" borderId="0" xfId="0" applyNumberFormat="1" applyFont="1" applyFill="1" applyBorder="1" applyAlignment="1" applyProtection="1">
      <alignment horizontal="center"/>
      <protection locked="0"/>
    </xf>
    <xf numFmtId="3" fontId="14" fillId="10" borderId="0" xfId="12" applyNumberFormat="1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horizontal="right"/>
    </xf>
    <xf numFmtId="7" fontId="16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3" applyFont="1" applyAlignment="1" applyProtection="1">
      <alignment vertical="center"/>
      <protection locked="0"/>
    </xf>
    <xf numFmtId="5" fontId="16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34" applyFont="1" applyBorder="1" applyAlignment="1" applyProtection="1">
      <alignment horizontal="left"/>
      <protection locked="0"/>
    </xf>
    <xf numFmtId="5" fontId="16" fillId="0" borderId="0" xfId="6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right"/>
      <protection locked="0"/>
    </xf>
    <xf numFmtId="164" fontId="0" fillId="0" borderId="0" xfId="5" applyNumberFormat="1" applyFont="1" applyFill="1" applyBorder="1" applyAlignment="1" applyProtection="1">
      <alignment horizontal="right"/>
      <protection locked="0"/>
    </xf>
    <xf numFmtId="41" fontId="0" fillId="0" borderId="0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0" fillId="0" borderId="0" xfId="0" applyFill="1" applyBorder="1" applyProtection="1"/>
    <xf numFmtId="164" fontId="5" fillId="0" borderId="0" xfId="5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vertical="top" wrapText="1"/>
      <protection locked="0"/>
    </xf>
    <xf numFmtId="0" fontId="2" fillId="2" borderId="17" xfId="0" applyNumberFormat="1" applyFont="1" applyFill="1" applyBorder="1" applyAlignment="1" applyProtection="1">
      <alignment vertical="top" wrapText="1"/>
      <protection locked="0"/>
    </xf>
    <xf numFmtId="0" fontId="2" fillId="2" borderId="18" xfId="0" applyNumberFormat="1" applyFont="1" applyFill="1" applyBorder="1" applyAlignment="1" applyProtection="1">
      <alignment vertical="top" wrapText="1"/>
    </xf>
    <xf numFmtId="0" fontId="2" fillId="2" borderId="18" xfId="5" applyNumberFormat="1" applyFont="1" applyFill="1" applyBorder="1" applyAlignment="1" applyProtection="1">
      <alignment vertical="top" wrapText="1"/>
    </xf>
    <xf numFmtId="0" fontId="2" fillId="2" borderId="19" xfId="5" applyNumberFormat="1" applyFont="1" applyFill="1" applyBorder="1" applyAlignment="1" applyProtection="1">
      <alignment vertical="top" wrapText="1"/>
    </xf>
    <xf numFmtId="0" fontId="2" fillId="8" borderId="11" xfId="0" applyFont="1" applyFill="1" applyBorder="1" applyAlignment="1" applyProtection="1">
      <alignment horizontal="center"/>
      <protection locked="0"/>
    </xf>
    <xf numFmtId="0" fontId="2" fillId="8" borderId="12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left"/>
    </xf>
    <xf numFmtId="0" fontId="5" fillId="8" borderId="12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left"/>
    </xf>
    <xf numFmtId="3" fontId="2" fillId="8" borderId="12" xfId="0" applyNumberFormat="1" applyFont="1" applyFill="1" applyBorder="1" applyAlignment="1" applyProtection="1">
      <alignment horizontal="left"/>
    </xf>
    <xf numFmtId="3" fontId="2" fillId="8" borderId="12" xfId="5" applyNumberFormat="1" applyFont="1" applyFill="1" applyBorder="1" applyAlignment="1" applyProtection="1">
      <alignment horizontal="left"/>
    </xf>
    <xf numFmtId="49" fontId="4" fillId="0" borderId="4" xfId="0" applyNumberFormat="1" applyFont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41" fontId="3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3" fontId="4" fillId="0" borderId="0" xfId="0" applyNumberFormat="1" applyFont="1" applyBorder="1" applyAlignment="1" applyProtection="1"/>
    <xf numFmtId="3" fontId="4" fillId="0" borderId="5" xfId="0" applyNumberFormat="1" applyFont="1" applyFill="1" applyBorder="1" applyAlignment="1" applyProtection="1"/>
    <xf numFmtId="41" fontId="3" fillId="0" borderId="7" xfId="0" applyNumberFormat="1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4" fillId="0" borderId="9" xfId="0" applyFont="1" applyBorder="1" applyAlignment="1" applyProtection="1"/>
    <xf numFmtId="3" fontId="4" fillId="0" borderId="9" xfId="0" applyNumberFormat="1" applyFont="1" applyBorder="1" applyAlignment="1" applyProtection="1"/>
    <xf numFmtId="3" fontId="4" fillId="0" borderId="10" xfId="0" applyNumberFormat="1" applyFont="1" applyFill="1" applyBorder="1" applyAlignment="1" applyProtection="1"/>
    <xf numFmtId="0" fontId="4" fillId="8" borderId="20" xfId="0" applyFont="1" applyFill="1" applyBorder="1" applyProtection="1">
      <protection locked="0"/>
    </xf>
    <xf numFmtId="0" fontId="4" fillId="8" borderId="21" xfId="0" applyFont="1" applyFill="1" applyBorder="1" applyProtection="1">
      <protection locked="0"/>
    </xf>
    <xf numFmtId="0" fontId="4" fillId="8" borderId="22" xfId="0" applyFont="1" applyFill="1" applyBorder="1" applyProtection="1">
      <protection locked="0"/>
    </xf>
    <xf numFmtId="0" fontId="4" fillId="8" borderId="20" xfId="0" applyFont="1" applyFill="1" applyBorder="1" applyAlignment="1" applyProtection="1">
      <alignment horizontal="center"/>
      <protection locked="0"/>
    </xf>
    <xf numFmtId="0" fontId="12" fillId="8" borderId="21" xfId="0" applyFont="1" applyFill="1" applyBorder="1" applyProtection="1"/>
    <xf numFmtId="0" fontId="12" fillId="8" borderId="21" xfId="0" applyFont="1" applyFill="1" applyBorder="1" applyAlignment="1" applyProtection="1">
      <alignment horizontal="center"/>
    </xf>
    <xf numFmtId="0" fontId="4" fillId="8" borderId="21" xfId="0" applyFont="1" applyFill="1" applyBorder="1" applyProtection="1"/>
    <xf numFmtId="3" fontId="4" fillId="8" borderId="21" xfId="0" applyNumberFormat="1" applyFont="1" applyFill="1" applyBorder="1" applyProtection="1"/>
    <xf numFmtId="3" fontId="12" fillId="8" borderId="21" xfId="0" applyNumberFormat="1" applyFont="1" applyFill="1" applyBorder="1" applyProtection="1"/>
    <xf numFmtId="3" fontId="12" fillId="8" borderId="22" xfId="0" applyNumberFormat="1" applyFont="1" applyFill="1" applyBorder="1" applyProtection="1"/>
    <xf numFmtId="0" fontId="4" fillId="8" borderId="14" xfId="0" applyFont="1" applyFill="1" applyBorder="1" applyProtection="1">
      <protection locked="0"/>
    </xf>
    <xf numFmtId="0" fontId="4" fillId="8" borderId="15" xfId="0" applyFont="1" applyFill="1" applyBorder="1" applyProtection="1">
      <protection locked="0"/>
    </xf>
    <xf numFmtId="0" fontId="4" fillId="8" borderId="16" xfId="0" applyFont="1" applyFill="1" applyBorder="1" applyProtection="1">
      <protection locked="0"/>
    </xf>
    <xf numFmtId="0" fontId="4" fillId="8" borderId="14" xfId="0" applyFont="1" applyFill="1" applyBorder="1" applyAlignment="1" applyProtection="1">
      <alignment horizontal="center"/>
      <protection locked="0"/>
    </xf>
    <xf numFmtId="0" fontId="12" fillId="8" borderId="15" xfId="0" applyFont="1" applyFill="1" applyBorder="1" applyProtection="1"/>
    <xf numFmtId="0" fontId="12" fillId="8" borderId="15" xfId="0" applyFont="1" applyFill="1" applyBorder="1" applyAlignment="1" applyProtection="1">
      <alignment horizontal="center"/>
    </xf>
    <xf numFmtId="0" fontId="4" fillId="8" borderId="15" xfId="0" applyFont="1" applyFill="1" applyBorder="1" applyProtection="1"/>
    <xf numFmtId="3" fontId="4" fillId="8" borderId="15" xfId="0" applyNumberFormat="1" applyFont="1" applyFill="1" applyBorder="1" applyProtection="1"/>
    <xf numFmtId="3" fontId="4" fillId="8" borderId="16" xfId="0" applyNumberFormat="1" applyFont="1" applyFill="1" applyBorder="1" applyProtection="1"/>
    <xf numFmtId="0" fontId="4" fillId="8" borderId="8" xfId="0" applyFont="1" applyFill="1" applyBorder="1" applyProtection="1">
      <protection locked="0"/>
    </xf>
    <xf numFmtId="0" fontId="4" fillId="8" borderId="9" xfId="0" applyFont="1" applyFill="1" applyBorder="1" applyProtection="1">
      <protection locked="0"/>
    </xf>
    <xf numFmtId="0" fontId="4" fillId="8" borderId="10" xfId="0" applyFont="1" applyFill="1" applyBorder="1" applyProtection="1">
      <protection locked="0"/>
    </xf>
    <xf numFmtId="0" fontId="4" fillId="8" borderId="8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Protection="1"/>
    <xf numFmtId="0" fontId="4" fillId="8" borderId="9" xfId="0" applyFont="1" applyFill="1" applyBorder="1" applyAlignment="1" applyProtection="1">
      <alignment horizontal="center"/>
    </xf>
    <xf numFmtId="0" fontId="4" fillId="8" borderId="9" xfId="0" applyFont="1" applyFill="1" applyBorder="1" applyProtection="1"/>
    <xf numFmtId="3" fontId="4" fillId="8" borderId="9" xfId="0" applyNumberFormat="1" applyFont="1" applyFill="1" applyBorder="1" applyProtection="1"/>
    <xf numFmtId="3" fontId="12" fillId="8" borderId="9" xfId="0" applyNumberFormat="1" applyFont="1" applyFill="1" applyBorder="1" applyProtection="1"/>
    <xf numFmtId="3" fontId="12" fillId="8" borderId="10" xfId="0" applyNumberFormat="1" applyFont="1" applyFill="1" applyBorder="1" applyProtection="1"/>
    <xf numFmtId="0" fontId="4" fillId="9" borderId="1" xfId="0" applyFont="1" applyFill="1" applyBorder="1" applyProtection="1">
      <protection locked="0"/>
    </xf>
    <xf numFmtId="0" fontId="4" fillId="9" borderId="2" xfId="0" applyFont="1" applyFill="1" applyBorder="1" applyProtection="1">
      <protection locked="0"/>
    </xf>
    <xf numFmtId="0" fontId="4" fillId="9" borderId="3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12" fillId="9" borderId="2" xfId="0" applyFont="1" applyFill="1" applyBorder="1" applyProtection="1"/>
    <xf numFmtId="0" fontId="4" fillId="9" borderId="2" xfId="0" applyFont="1" applyFill="1" applyBorder="1" applyAlignment="1" applyProtection="1">
      <alignment horizontal="center"/>
    </xf>
    <xf numFmtId="0" fontId="4" fillId="9" borderId="2" xfId="0" applyFont="1" applyFill="1" applyBorder="1" applyProtection="1"/>
    <xf numFmtId="3" fontId="4" fillId="9" borderId="2" xfId="0" applyNumberFormat="1" applyFont="1" applyFill="1" applyBorder="1" applyProtection="1"/>
    <xf numFmtId="3" fontId="12" fillId="9" borderId="2" xfId="0" applyNumberFormat="1" applyFont="1" applyFill="1" applyBorder="1" applyProtection="1"/>
    <xf numFmtId="3" fontId="12" fillId="9" borderId="3" xfId="0" applyNumberFormat="1" applyFont="1" applyFill="1" applyBorder="1" applyProtection="1"/>
    <xf numFmtId="0" fontId="4" fillId="9" borderId="8" xfId="0" applyFont="1" applyFill="1" applyBorder="1" applyProtection="1">
      <protection locked="0"/>
    </xf>
    <xf numFmtId="0" fontId="4" fillId="9" borderId="9" xfId="0" applyFont="1" applyFill="1" applyBorder="1" applyProtection="1">
      <protection locked="0"/>
    </xf>
    <xf numFmtId="0" fontId="4" fillId="9" borderId="10" xfId="0" applyFont="1" applyFill="1" applyBorder="1" applyProtection="1">
      <protection locked="0"/>
    </xf>
    <xf numFmtId="0" fontId="4" fillId="9" borderId="8" xfId="0" applyFont="1" applyFill="1" applyBorder="1" applyAlignment="1" applyProtection="1">
      <alignment horizontal="center"/>
      <protection locked="0"/>
    </xf>
    <xf numFmtId="0" fontId="12" fillId="9" borderId="9" xfId="0" applyFont="1" applyFill="1" applyBorder="1" applyProtection="1"/>
    <xf numFmtId="0" fontId="4" fillId="9" borderId="9" xfId="0" applyFont="1" applyFill="1" applyBorder="1" applyAlignment="1" applyProtection="1">
      <alignment horizontal="center"/>
    </xf>
    <xf numFmtId="0" fontId="4" fillId="9" borderId="9" xfId="0" applyFont="1" applyFill="1" applyBorder="1" applyProtection="1"/>
    <xf numFmtId="3" fontId="4" fillId="9" borderId="9" xfId="0" applyNumberFormat="1" applyFont="1" applyFill="1" applyBorder="1" applyProtection="1"/>
    <xf numFmtId="3" fontId="12" fillId="9" borderId="10" xfId="0" applyNumberFormat="1" applyFont="1" applyFill="1" applyBorder="1" applyProtection="1"/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3" fontId="2" fillId="2" borderId="3" xfId="1" applyNumberFormat="1" applyFont="1" applyFill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/>
    </xf>
    <xf numFmtId="49" fontId="4" fillId="0" borderId="9" xfId="0" applyNumberFormat="1" applyFont="1" applyBorder="1"/>
    <xf numFmtId="41" fontId="2" fillId="8" borderId="13" xfId="5" applyNumberFormat="1" applyFont="1" applyFill="1" applyBorder="1" applyAlignment="1" applyProtection="1">
      <alignment horizontal="left"/>
    </xf>
  </cellXfs>
  <cellStyles count="36">
    <cellStyle name="Body Copy" xfId="4"/>
    <cellStyle name="Comma 2" xfId="5"/>
    <cellStyle name="Currency 2" xfId="6"/>
    <cellStyle name="Headline" xfId="7"/>
    <cellStyle name="Normal" xfId="0" builtinId="0"/>
    <cellStyle name="Normal 2" xfId="2"/>
    <cellStyle name="Normal 2 2" xfId="1"/>
    <cellStyle name="Normal 3" xfId="8"/>
    <cellStyle name="Normal 3 2" xfId="9"/>
    <cellStyle name="Normal 4" xfId="10"/>
    <cellStyle name="Normal 5" xfId="3"/>
    <cellStyle name="Normal 7" xfId="11"/>
    <cellStyle name="Normal 8" xfId="12"/>
    <cellStyle name="Percent 2" xfId="35"/>
    <cellStyle name="Subhead" xfId="13"/>
    <cellStyle name="Table Body Copy (no lines)" xfId="14"/>
    <cellStyle name="Table Body Copy Highlighted" xfId="15"/>
    <cellStyle name="Table Body Copy w/lines" xfId="16"/>
    <cellStyle name="Table Headers" xfId="17"/>
    <cellStyle name="Table Information" xfId="18"/>
    <cellStyle name="Valassis Body Copy" xfId="19"/>
    <cellStyle name="Valassis Headline" xfId="20"/>
    <cellStyle name="Valassis Headline_Reverse Geomarket - Effective 5 2 10 (2)" xfId="34"/>
    <cellStyle name="Valassis Subhead" xfId="21"/>
    <cellStyle name="Valassis Subhead 3" xfId="22"/>
    <cellStyle name="Valassis Table Copy (no lines)" xfId="23"/>
    <cellStyle name="Valassis Table Copy (no lines) 2" xfId="24"/>
    <cellStyle name="Valassis Table Copy Highlighted no lines" xfId="25"/>
    <cellStyle name="Valassis Table Copy Highlighted no lines 2" xfId="26"/>
    <cellStyle name="Valassis Table Copy Highlighted no lines_Book3" xfId="27"/>
    <cellStyle name="Valassis Table Copy Highlighted w/lines" xfId="28"/>
    <cellStyle name="Valassis Table Copy Highlighted w/lines 2" xfId="29"/>
    <cellStyle name="Valassis Table Copy Highlighted w/lines_Book3" xfId="30"/>
    <cellStyle name="Valassis Table Copy w/lines" xfId="31"/>
    <cellStyle name="Valassis Table Copy w/lines 2" xfId="32"/>
    <cellStyle name="Valassis Table Headers" xfId="33"/>
  </cellStyles>
  <dxfs count="1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valassis/Sales%20%20Marketing/products/rpcoopfsi/fsimktlistupdate/Co-op%20FSI%20Composition%20w-Drop%20Days%20Perf%20Index%20INTERNAL%20ONLY%20(10.01.17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-op FSI List Eff 10.01.17"/>
      <sheetName val="Member Level Details"/>
      <sheetName val="Composition Summary"/>
    </sheetNames>
    <sheetDataSet>
      <sheetData sheetId="0"/>
      <sheetData sheetId="1"/>
      <sheetData sheetId="2">
        <row r="7">
          <cell r="I7">
            <v>0</v>
          </cell>
        </row>
        <row r="8">
          <cell r="D8" t="str">
            <v>MedNum</v>
          </cell>
          <cell r="E8" t="str">
            <v>Form #</v>
          </cell>
          <cell r="F8" t="str">
            <v>MEDIA NAME</v>
          </cell>
          <cell r="G8" t="str">
            <v>ST</v>
          </cell>
          <cell r="H8" t="str">
            <v>DISTR. (000)</v>
          </cell>
          <cell r="I8" t="str">
            <v>DISTR. SELECTED (000)</v>
          </cell>
          <cell r="J8" t="str">
            <v>New for 10.01.17</v>
          </cell>
          <cell r="K8" t="str">
            <v>Header / Member</v>
          </cell>
          <cell r="L8" t="str">
            <v>RPSM</v>
          </cell>
          <cell r="M8" t="str">
            <v>RPSM TYPE</v>
          </cell>
          <cell r="N8" t="str">
            <v>Hispanic Connection</v>
          </cell>
          <cell r="O8" t="str">
            <v>Language</v>
          </cell>
          <cell r="P8" t="str">
            <v>Drop Day</v>
          </cell>
        </row>
        <row r="9">
          <cell r="D9"/>
          <cell r="E9" t="str">
            <v>NEW ENGLAND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 t="str">
            <v>008979</v>
          </cell>
          <cell r="E10">
            <v>1</v>
          </cell>
          <cell r="F10" t="str">
            <v>HARTFORD CT SHOPS HERE</v>
          </cell>
          <cell r="G10" t="str">
            <v>CT</v>
          </cell>
          <cell r="H10">
            <v>184</v>
          </cell>
          <cell r="I10"/>
          <cell r="J10"/>
          <cell r="K10"/>
          <cell r="L10"/>
          <cell r="M10"/>
          <cell r="N10"/>
          <cell r="O10" t="str">
            <v>ENG</v>
          </cell>
          <cell r="P10" t="str">
            <v>THU</v>
          </cell>
        </row>
        <row r="11">
          <cell r="D11" t="str">
            <v>001316</v>
          </cell>
          <cell r="E11">
            <v>1</v>
          </cell>
          <cell r="F11" t="str">
            <v>HARTFORD COURANT</v>
          </cell>
          <cell r="G11" t="str">
            <v>CT</v>
          </cell>
          <cell r="H11">
            <v>153</v>
          </cell>
          <cell r="I11"/>
          <cell r="J11"/>
          <cell r="K11"/>
          <cell r="L11"/>
          <cell r="M11"/>
          <cell r="N11"/>
          <cell r="O11" t="str">
            <v>ENG</v>
          </cell>
          <cell r="P11" t="str">
            <v>SUN</v>
          </cell>
        </row>
        <row r="12">
          <cell r="D12" t="str">
            <v>001318</v>
          </cell>
          <cell r="E12">
            <v>1</v>
          </cell>
          <cell r="F12" t="str">
            <v>NEW HAVEN REGISTER</v>
          </cell>
          <cell r="G12" t="str">
            <v>CT</v>
          </cell>
          <cell r="H12">
            <v>59</v>
          </cell>
          <cell r="I12"/>
          <cell r="J12"/>
          <cell r="K12"/>
          <cell r="L12"/>
          <cell r="M12"/>
          <cell r="N12"/>
          <cell r="O12" t="str">
            <v>ENG</v>
          </cell>
          <cell r="P12" t="str">
            <v>SUN</v>
          </cell>
        </row>
        <row r="13">
          <cell r="D13" t="str">
            <v>022532</v>
          </cell>
          <cell r="E13">
            <v>1</v>
          </cell>
          <cell r="F13" t="str">
            <v>NEW HAVEN-LONDON WINDHAM REDPLUM SHARED MAIL</v>
          </cell>
          <cell r="G13" t="str">
            <v>CT</v>
          </cell>
          <cell r="H13">
            <v>42</v>
          </cell>
          <cell r="I13"/>
          <cell r="J13"/>
          <cell r="K13"/>
          <cell r="L13" t="str">
            <v>S</v>
          </cell>
          <cell r="M13" t="str">
            <v>SUPPLEMENTAL</v>
          </cell>
          <cell r="N13"/>
          <cell r="O13" t="str">
            <v>ENG</v>
          </cell>
          <cell r="P13" t="str">
            <v>W/TH</v>
          </cell>
        </row>
        <row r="14">
          <cell r="D14" t="str">
            <v>020501</v>
          </cell>
          <cell r="E14">
            <v>1</v>
          </cell>
          <cell r="F14" t="str">
            <v>HARTFORD HC SUNDAY SELECT</v>
          </cell>
          <cell r="G14" t="str">
            <v>CT</v>
          </cell>
          <cell r="H14">
            <v>41</v>
          </cell>
          <cell r="I14"/>
          <cell r="J14"/>
          <cell r="K14"/>
          <cell r="L14"/>
          <cell r="M14"/>
          <cell r="N14"/>
          <cell r="O14" t="str">
            <v>ENG</v>
          </cell>
          <cell r="P14" t="str">
            <v>SUN</v>
          </cell>
        </row>
        <row r="15">
          <cell r="D15" t="str">
            <v>001321</v>
          </cell>
          <cell r="E15">
            <v>1</v>
          </cell>
          <cell r="F15" t="str">
            <v>WATERBURY REPUBLICAN-AMERICAN</v>
          </cell>
          <cell r="G15" t="str">
            <v>CT</v>
          </cell>
          <cell r="H15">
            <v>41</v>
          </cell>
          <cell r="I15"/>
          <cell r="J15"/>
          <cell r="K15"/>
          <cell r="L15"/>
          <cell r="M15"/>
          <cell r="N15"/>
          <cell r="O15" t="str">
            <v>ENG</v>
          </cell>
          <cell r="P15" t="str">
            <v>SUN</v>
          </cell>
        </row>
        <row r="16">
          <cell r="D16" t="str">
            <v>001319</v>
          </cell>
          <cell r="E16">
            <v>1</v>
          </cell>
          <cell r="F16" t="str">
            <v>NEW LONDON DAY</v>
          </cell>
          <cell r="G16" t="str">
            <v>CT</v>
          </cell>
          <cell r="H16">
            <v>22</v>
          </cell>
          <cell r="I16"/>
          <cell r="J16"/>
          <cell r="K16"/>
          <cell r="L16"/>
          <cell r="M16"/>
          <cell r="N16"/>
          <cell r="O16" t="str">
            <v>ENG</v>
          </cell>
          <cell r="P16" t="str">
            <v>SUN</v>
          </cell>
        </row>
        <row r="17">
          <cell r="D17" t="str">
            <v>001320</v>
          </cell>
          <cell r="E17">
            <v>1</v>
          </cell>
          <cell r="F17" t="str">
            <v>NORWICH BULLETIN</v>
          </cell>
          <cell r="G17" t="str">
            <v>CT</v>
          </cell>
          <cell r="H17">
            <v>14</v>
          </cell>
          <cell r="I17"/>
          <cell r="J17"/>
          <cell r="K17"/>
          <cell r="L17"/>
          <cell r="M17"/>
          <cell r="N17"/>
          <cell r="O17" t="str">
            <v>ENG</v>
          </cell>
          <cell r="P17" t="str">
            <v>SUN</v>
          </cell>
        </row>
        <row r="18">
          <cell r="D18" t="str">
            <v>001328</v>
          </cell>
          <cell r="E18">
            <v>1</v>
          </cell>
          <cell r="F18" t="str">
            <v>MERIDEN RECORD-JOURNAL</v>
          </cell>
          <cell r="G18" t="str">
            <v>CT</v>
          </cell>
          <cell r="H18">
            <v>10</v>
          </cell>
          <cell r="I18"/>
          <cell r="J18"/>
          <cell r="K18"/>
          <cell r="L18"/>
          <cell r="M18"/>
          <cell r="N18"/>
          <cell r="O18" t="str">
            <v>ENG</v>
          </cell>
          <cell r="P18" t="str">
            <v>SUN</v>
          </cell>
        </row>
        <row r="19">
          <cell r="D19" t="str">
            <v>001340</v>
          </cell>
          <cell r="E19">
            <v>1</v>
          </cell>
          <cell r="F19" t="str">
            <v>WILLIMANTIC CHRONICLE</v>
          </cell>
          <cell r="G19" t="str">
            <v>CT</v>
          </cell>
          <cell r="H19">
            <v>8</v>
          </cell>
          <cell r="I19"/>
          <cell r="J19"/>
          <cell r="K19"/>
          <cell r="L19"/>
          <cell r="M19"/>
          <cell r="N19"/>
          <cell r="O19" t="str">
            <v>ENG</v>
          </cell>
          <cell r="P19" t="str">
            <v>SAT</v>
          </cell>
        </row>
        <row r="20">
          <cell r="D20" t="str">
            <v>001329</v>
          </cell>
          <cell r="E20">
            <v>1</v>
          </cell>
          <cell r="F20" t="str">
            <v>MIDDLETOWN PRESS</v>
          </cell>
          <cell r="G20" t="str">
            <v>CT</v>
          </cell>
          <cell r="H20">
            <v>3</v>
          </cell>
          <cell r="I20"/>
          <cell r="J20"/>
          <cell r="K20"/>
          <cell r="L20"/>
          <cell r="M20"/>
          <cell r="N20"/>
          <cell r="O20" t="str">
            <v>ENG</v>
          </cell>
          <cell r="P20" t="str">
            <v>SAT</v>
          </cell>
        </row>
        <row r="21">
          <cell r="D21" t="str">
            <v>001330</v>
          </cell>
          <cell r="E21">
            <v>1</v>
          </cell>
          <cell r="F21" t="str">
            <v>TORRINGTON REGISTER CITIZEN</v>
          </cell>
          <cell r="G21" t="str">
            <v>CT</v>
          </cell>
          <cell r="H21">
            <v>3</v>
          </cell>
          <cell r="I21"/>
          <cell r="J21"/>
          <cell r="K21"/>
          <cell r="L21"/>
          <cell r="M21"/>
          <cell r="N21"/>
          <cell r="O21" t="str">
            <v>ENG</v>
          </cell>
          <cell r="P21" t="str">
            <v>SUN</v>
          </cell>
        </row>
        <row r="22">
          <cell r="D22" t="str">
            <v>012436</v>
          </cell>
          <cell r="E22">
            <v>2</v>
          </cell>
          <cell r="F22" t="str">
            <v>SPRINGFIELD REPUBLICAN EXTRA</v>
          </cell>
          <cell r="G22" t="str">
            <v>MA</v>
          </cell>
          <cell r="H22">
            <v>171</v>
          </cell>
          <cell r="I22"/>
          <cell r="J22"/>
          <cell r="K22"/>
          <cell r="L22"/>
          <cell r="M22"/>
          <cell r="N22"/>
          <cell r="O22" t="str">
            <v>ENG</v>
          </cell>
          <cell r="P22" t="str">
            <v>WED</v>
          </cell>
        </row>
        <row r="23">
          <cell r="D23" t="str">
            <v>003409</v>
          </cell>
          <cell r="E23">
            <v>2</v>
          </cell>
          <cell r="F23" t="str">
            <v>SPRINGFIELD SUNDAY REPUBLICAN</v>
          </cell>
          <cell r="G23" t="str">
            <v>MA</v>
          </cell>
          <cell r="H23">
            <v>67</v>
          </cell>
          <cell r="I23"/>
          <cell r="J23"/>
          <cell r="K23"/>
          <cell r="L23"/>
          <cell r="M23"/>
          <cell r="N23"/>
          <cell r="O23" t="str">
            <v>ENG</v>
          </cell>
          <cell r="P23" t="str">
            <v>SUN</v>
          </cell>
        </row>
        <row r="24">
          <cell r="D24" t="str">
            <v>020009</v>
          </cell>
          <cell r="E24">
            <v>3</v>
          </cell>
          <cell r="F24" t="str">
            <v>BOSTON REDPLUM SHARED MAIL</v>
          </cell>
          <cell r="G24" t="str">
            <v>MA</v>
          </cell>
          <cell r="H24">
            <v>593</v>
          </cell>
          <cell r="I24"/>
          <cell r="J24" t="str">
            <v>NEW-SM</v>
          </cell>
          <cell r="K24"/>
          <cell r="L24" t="str">
            <v>P</v>
          </cell>
          <cell r="M24" t="str">
            <v>PRIMARY CAFÉ</v>
          </cell>
          <cell r="N24"/>
          <cell r="O24" t="str">
            <v>ENG</v>
          </cell>
          <cell r="P24" t="str">
            <v>TH/F</v>
          </cell>
        </row>
        <row r="25">
          <cell r="D25" t="str">
            <v>012522</v>
          </cell>
          <cell r="E25">
            <v>3</v>
          </cell>
          <cell r="F25" t="str">
            <v>WORCESTER T &amp; G DIRECT</v>
          </cell>
          <cell r="G25" t="str">
            <v>MA</v>
          </cell>
          <cell r="H25">
            <v>185</v>
          </cell>
          <cell r="I25"/>
          <cell r="J25"/>
          <cell r="K25"/>
          <cell r="L25"/>
          <cell r="M25"/>
          <cell r="N25"/>
          <cell r="O25" t="str">
            <v>ENG</v>
          </cell>
          <cell r="P25" t="str">
            <v>THU</v>
          </cell>
        </row>
        <row r="26">
          <cell r="D26" t="str">
            <v>022624</v>
          </cell>
          <cell r="E26">
            <v>3</v>
          </cell>
          <cell r="F26" t="str">
            <v>BOSTON HISPANIC REDPLUM SHARED MAIL</v>
          </cell>
          <cell r="G26" t="str">
            <v>MA</v>
          </cell>
          <cell r="H26">
            <v>68</v>
          </cell>
          <cell r="I26"/>
          <cell r="J26" t="str">
            <v>NEW-SM</v>
          </cell>
          <cell r="K26"/>
          <cell r="L26" t="str">
            <v>P</v>
          </cell>
          <cell r="M26" t="str">
            <v>PRIMARY CAFÉ</v>
          </cell>
          <cell r="N26" t="str">
            <v>DEDICATED</v>
          </cell>
          <cell r="O26" t="str">
            <v>ENG</v>
          </cell>
          <cell r="P26" t="str">
            <v>TH/F</v>
          </cell>
        </row>
        <row r="27">
          <cell r="D27" t="str">
            <v>003401</v>
          </cell>
          <cell r="E27">
            <v>3</v>
          </cell>
          <cell r="F27" t="str">
            <v>BOSTON HERALD</v>
          </cell>
          <cell r="G27" t="str">
            <v>MA</v>
          </cell>
          <cell r="H27">
            <v>55</v>
          </cell>
          <cell r="I27"/>
          <cell r="J27"/>
          <cell r="K27"/>
          <cell r="L27"/>
          <cell r="M27"/>
          <cell r="N27"/>
          <cell r="O27" t="str">
            <v>ENG</v>
          </cell>
          <cell r="P27" t="str">
            <v>SUN</v>
          </cell>
        </row>
        <row r="28">
          <cell r="D28" t="str">
            <v>003410</v>
          </cell>
          <cell r="E28">
            <v>3</v>
          </cell>
          <cell r="F28" t="str">
            <v>WORCESTER SUNDAY TELEGRAM</v>
          </cell>
          <cell r="G28" t="str">
            <v>MA</v>
          </cell>
          <cell r="H28">
            <v>48</v>
          </cell>
          <cell r="I28"/>
          <cell r="J28"/>
          <cell r="K28"/>
          <cell r="L28"/>
          <cell r="M28"/>
          <cell r="N28"/>
          <cell r="O28" t="str">
            <v>ENG</v>
          </cell>
          <cell r="P28" t="str">
            <v>SUN</v>
          </cell>
        </row>
        <row r="29">
          <cell r="D29" t="str">
            <v>003414</v>
          </cell>
          <cell r="E29">
            <v>3</v>
          </cell>
          <cell r="F29" t="str">
            <v>HYANNIS CAPE COD TIMES</v>
          </cell>
          <cell r="G29" t="str">
            <v>MA</v>
          </cell>
          <cell r="H29">
            <v>37</v>
          </cell>
          <cell r="I29"/>
          <cell r="J29"/>
          <cell r="K29"/>
          <cell r="L29"/>
          <cell r="M29"/>
          <cell r="N29"/>
          <cell r="O29" t="str">
            <v>ENG</v>
          </cell>
          <cell r="P29" t="str">
            <v>SUN</v>
          </cell>
        </row>
        <row r="30">
          <cell r="D30" t="str">
            <v>003408</v>
          </cell>
          <cell r="E30">
            <v>3</v>
          </cell>
          <cell r="F30" t="str">
            <v>QUINCY PATRIOT LEDGER</v>
          </cell>
          <cell r="G30" t="str">
            <v>MA</v>
          </cell>
          <cell r="H30">
            <v>31</v>
          </cell>
          <cell r="I30"/>
          <cell r="J30"/>
          <cell r="K30"/>
          <cell r="L30"/>
          <cell r="M30"/>
          <cell r="N30"/>
          <cell r="O30" t="str">
            <v>ENG</v>
          </cell>
          <cell r="P30" t="str">
            <v>SAT</v>
          </cell>
        </row>
        <row r="31">
          <cell r="D31" t="str">
            <v>003404</v>
          </cell>
          <cell r="E31">
            <v>3</v>
          </cell>
          <cell r="F31" t="str">
            <v>NORTH ANDOVER SUNDAY EAGLE-TRIBUNE</v>
          </cell>
          <cell r="G31" t="str">
            <v>MA</v>
          </cell>
          <cell r="H31">
            <v>25</v>
          </cell>
          <cell r="I31"/>
          <cell r="J31"/>
          <cell r="K31"/>
          <cell r="L31"/>
          <cell r="M31"/>
          <cell r="N31"/>
          <cell r="O31" t="str">
            <v>ENG</v>
          </cell>
          <cell r="P31" t="str">
            <v>SUN</v>
          </cell>
        </row>
        <row r="32">
          <cell r="D32" t="str">
            <v>003405</v>
          </cell>
          <cell r="E32">
            <v>3</v>
          </cell>
          <cell r="F32" t="str">
            <v>LOWELL SUN</v>
          </cell>
          <cell r="G32" t="str">
            <v>MA</v>
          </cell>
          <cell r="H32">
            <v>21</v>
          </cell>
          <cell r="I32"/>
          <cell r="J32"/>
          <cell r="K32"/>
          <cell r="L32"/>
          <cell r="M32"/>
          <cell r="N32"/>
          <cell r="O32" t="str">
            <v>ENG</v>
          </cell>
          <cell r="P32" t="str">
            <v>SUN</v>
          </cell>
        </row>
        <row r="33">
          <cell r="D33" t="str">
            <v>003402</v>
          </cell>
          <cell r="E33">
            <v>3</v>
          </cell>
          <cell r="F33" t="str">
            <v>BROCKTON ENTERPRISE</v>
          </cell>
          <cell r="G33" t="str">
            <v>MA</v>
          </cell>
          <cell r="H33">
            <v>19</v>
          </cell>
          <cell r="I33"/>
          <cell r="J33"/>
          <cell r="K33"/>
          <cell r="L33"/>
          <cell r="M33"/>
          <cell r="N33"/>
          <cell r="O33" t="str">
            <v>ENG</v>
          </cell>
          <cell r="P33" t="str">
            <v>SUN</v>
          </cell>
        </row>
        <row r="34">
          <cell r="D34" t="str">
            <v>003403</v>
          </cell>
          <cell r="E34">
            <v>3</v>
          </cell>
          <cell r="F34" t="str">
            <v>FRAMINGHAM MILFORD METRO W DAILY NEWS</v>
          </cell>
          <cell r="G34" t="str">
            <v>MA</v>
          </cell>
          <cell r="H34">
            <v>19</v>
          </cell>
          <cell r="I34"/>
          <cell r="J34"/>
          <cell r="K34"/>
          <cell r="L34"/>
          <cell r="M34"/>
          <cell r="N34"/>
          <cell r="O34" t="str">
            <v>ENG</v>
          </cell>
          <cell r="P34" t="str">
            <v>SUN</v>
          </cell>
        </row>
        <row r="35">
          <cell r="D35" t="str">
            <v>003441</v>
          </cell>
          <cell r="E35">
            <v>3</v>
          </cell>
          <cell r="F35" t="str">
            <v>SALEM NEWS</v>
          </cell>
          <cell r="G35" t="str">
            <v>MA</v>
          </cell>
          <cell r="H35">
            <v>16</v>
          </cell>
          <cell r="I35"/>
          <cell r="J35"/>
          <cell r="K35"/>
          <cell r="L35"/>
          <cell r="M35"/>
          <cell r="N35"/>
          <cell r="O35" t="str">
            <v>ENG</v>
          </cell>
          <cell r="P35" t="str">
            <v>SAT</v>
          </cell>
        </row>
        <row r="36">
          <cell r="D36" t="str">
            <v>003412</v>
          </cell>
          <cell r="E36">
            <v>3</v>
          </cell>
          <cell r="F36" t="str">
            <v>FITCHBURG SENTINEL &amp; ENTERPRISE</v>
          </cell>
          <cell r="G36" t="str">
            <v>MA</v>
          </cell>
          <cell r="H36">
            <v>8</v>
          </cell>
          <cell r="I36"/>
          <cell r="J36"/>
          <cell r="K36"/>
          <cell r="L36"/>
          <cell r="M36"/>
          <cell r="N36"/>
          <cell r="O36" t="str">
            <v>ENG</v>
          </cell>
          <cell r="P36" t="str">
            <v>SUN</v>
          </cell>
        </row>
        <row r="37">
          <cell r="D37" t="str">
            <v>003439</v>
          </cell>
          <cell r="E37">
            <v>3</v>
          </cell>
          <cell r="F37" t="str">
            <v>LYNN DAILY ITEM</v>
          </cell>
          <cell r="G37" t="str">
            <v>MA</v>
          </cell>
          <cell r="H37">
            <v>7</v>
          </cell>
          <cell r="I37"/>
          <cell r="J37"/>
          <cell r="K37"/>
          <cell r="L37"/>
          <cell r="M37"/>
          <cell r="N37" t="str">
            <v>DEDICATED</v>
          </cell>
          <cell r="O37" t="str">
            <v>ENG</v>
          </cell>
          <cell r="P37" t="str">
            <v>SAT</v>
          </cell>
        </row>
        <row r="38">
          <cell r="D38" t="str">
            <v>003440</v>
          </cell>
          <cell r="E38">
            <v>3</v>
          </cell>
          <cell r="F38" t="str">
            <v>NEWBURYPORT DAILY NEWS</v>
          </cell>
          <cell r="G38" t="str">
            <v>MA</v>
          </cell>
          <cell r="H38">
            <v>7</v>
          </cell>
          <cell r="I38"/>
          <cell r="J38"/>
          <cell r="K38"/>
          <cell r="L38"/>
          <cell r="M38"/>
          <cell r="N38"/>
          <cell r="O38" t="str">
            <v>ENG</v>
          </cell>
          <cell r="P38" t="str">
            <v>SAT</v>
          </cell>
        </row>
        <row r="39">
          <cell r="D39" t="str">
            <v>003437</v>
          </cell>
          <cell r="E39">
            <v>3</v>
          </cell>
          <cell r="F39" t="str">
            <v>GLOUCESTER DAILY TIMES</v>
          </cell>
          <cell r="G39" t="str">
            <v>MA</v>
          </cell>
          <cell r="H39">
            <v>6</v>
          </cell>
          <cell r="I39"/>
          <cell r="J39"/>
          <cell r="K39"/>
          <cell r="L39"/>
          <cell r="M39"/>
          <cell r="N39"/>
          <cell r="O39" t="str">
            <v>ENG</v>
          </cell>
          <cell r="P39" t="str">
            <v>SAT</v>
          </cell>
        </row>
        <row r="40">
          <cell r="D40" t="str">
            <v>003443</v>
          </cell>
          <cell r="E40">
            <v>3</v>
          </cell>
          <cell r="F40" t="str">
            <v>MILFORD DAILY NEWS</v>
          </cell>
          <cell r="G40" t="str">
            <v>MA</v>
          </cell>
          <cell r="H40">
            <v>5</v>
          </cell>
          <cell r="I40"/>
          <cell r="J40"/>
          <cell r="K40"/>
          <cell r="L40"/>
          <cell r="M40"/>
          <cell r="N40"/>
          <cell r="O40" t="str">
            <v>ENG</v>
          </cell>
          <cell r="P40" t="str">
            <v>SAT</v>
          </cell>
        </row>
        <row r="41">
          <cell r="D41" t="str">
            <v>003426</v>
          </cell>
          <cell r="E41">
            <v>3</v>
          </cell>
          <cell r="F41" t="str">
            <v>PLYMOUTH OLD COLONY MEMORIAL</v>
          </cell>
          <cell r="G41" t="str">
            <v>MA</v>
          </cell>
          <cell r="H41">
            <v>5</v>
          </cell>
          <cell r="I41"/>
          <cell r="J41"/>
          <cell r="K41"/>
          <cell r="L41"/>
          <cell r="M41"/>
          <cell r="N41"/>
          <cell r="O41" t="str">
            <v>ENG</v>
          </cell>
          <cell r="P41" t="str">
            <v>SAT</v>
          </cell>
        </row>
        <row r="42">
          <cell r="D42" t="str">
            <v>003539</v>
          </cell>
          <cell r="E42">
            <v>3</v>
          </cell>
          <cell r="F42" t="str">
            <v>BOURNE COURIER</v>
          </cell>
          <cell r="G42" t="str">
            <v>MA</v>
          </cell>
          <cell r="H42">
            <v>3</v>
          </cell>
          <cell r="I42"/>
          <cell r="J42"/>
          <cell r="K42"/>
          <cell r="L42"/>
          <cell r="M42"/>
          <cell r="N42"/>
          <cell r="O42" t="str">
            <v>ENG</v>
          </cell>
          <cell r="P42" t="str">
            <v>WED</v>
          </cell>
        </row>
        <row r="43">
          <cell r="D43" t="str">
            <v>022282</v>
          </cell>
          <cell r="E43">
            <v>3</v>
          </cell>
          <cell r="F43" t="str">
            <v>NASHOBA VALLEY VOICE</v>
          </cell>
          <cell r="G43" t="str">
            <v>MA</v>
          </cell>
          <cell r="H43">
            <v>3</v>
          </cell>
          <cell r="I43"/>
          <cell r="J43"/>
          <cell r="K43"/>
          <cell r="L43"/>
          <cell r="M43"/>
          <cell r="N43"/>
          <cell r="O43" t="str">
            <v>ENG</v>
          </cell>
          <cell r="P43" t="str">
            <v>FRI</v>
          </cell>
        </row>
        <row r="44">
          <cell r="D44" t="str">
            <v>003450</v>
          </cell>
          <cell r="E44">
            <v>3</v>
          </cell>
          <cell r="F44" t="str">
            <v>WALPOLE TIMES</v>
          </cell>
          <cell r="G44" t="str">
            <v>MA</v>
          </cell>
          <cell r="H44">
            <v>3</v>
          </cell>
          <cell r="I44"/>
          <cell r="J44"/>
          <cell r="K44"/>
          <cell r="L44"/>
          <cell r="M44"/>
          <cell r="N44"/>
          <cell r="O44" t="str">
            <v>ENG</v>
          </cell>
          <cell r="P44" t="str">
            <v>THU</v>
          </cell>
        </row>
        <row r="45">
          <cell r="D45" t="str">
            <v>003513</v>
          </cell>
          <cell r="E45">
            <v>3</v>
          </cell>
          <cell r="F45" t="str">
            <v>BILLERICA MINUTE-MAN</v>
          </cell>
          <cell r="G45" t="str">
            <v>MA</v>
          </cell>
          <cell r="H45">
            <v>2</v>
          </cell>
          <cell r="I45"/>
          <cell r="J45"/>
          <cell r="K45"/>
          <cell r="L45"/>
          <cell r="M45"/>
          <cell r="N45"/>
          <cell r="O45" t="str">
            <v>ENG</v>
          </cell>
          <cell r="P45" t="str">
            <v>THU</v>
          </cell>
        </row>
        <row r="46">
          <cell r="D46" t="str">
            <v>003518</v>
          </cell>
          <cell r="E46">
            <v>3</v>
          </cell>
          <cell r="F46" t="str">
            <v>WESTFORD EAGLE</v>
          </cell>
          <cell r="G46" t="str">
            <v>MA</v>
          </cell>
          <cell r="H46">
            <v>2</v>
          </cell>
          <cell r="I46"/>
          <cell r="J46"/>
          <cell r="K46"/>
          <cell r="L46"/>
          <cell r="M46"/>
          <cell r="N46"/>
          <cell r="O46" t="str">
            <v>ENG</v>
          </cell>
          <cell r="P46" t="str">
            <v>FRI</v>
          </cell>
        </row>
        <row r="47">
          <cell r="D47" t="str">
            <v>003487</v>
          </cell>
          <cell r="E47">
            <v>3</v>
          </cell>
          <cell r="F47" t="str">
            <v>CARVER REPORTER</v>
          </cell>
          <cell r="G47" t="str">
            <v>MA</v>
          </cell>
          <cell r="H47">
            <v>1</v>
          </cell>
          <cell r="I47"/>
          <cell r="J47"/>
          <cell r="K47"/>
          <cell r="L47"/>
          <cell r="M47"/>
          <cell r="N47"/>
          <cell r="O47" t="str">
            <v>ENG</v>
          </cell>
          <cell r="P47" t="str">
            <v>FRI</v>
          </cell>
        </row>
        <row r="48">
          <cell r="D48" t="str">
            <v>016098</v>
          </cell>
          <cell r="E48">
            <v>3</v>
          </cell>
          <cell r="F48" t="str">
            <v>HUDSON SUN</v>
          </cell>
          <cell r="G48" t="str">
            <v>MA</v>
          </cell>
          <cell r="H48">
            <v>1</v>
          </cell>
          <cell r="I48"/>
          <cell r="J48"/>
          <cell r="K48"/>
          <cell r="L48"/>
          <cell r="M48"/>
          <cell r="N48"/>
          <cell r="O48" t="str">
            <v>ENG</v>
          </cell>
          <cell r="P48" t="str">
            <v>THU</v>
          </cell>
        </row>
        <row r="49">
          <cell r="D49" t="str">
            <v>013550</v>
          </cell>
          <cell r="E49">
            <v>3</v>
          </cell>
          <cell r="F49" t="str">
            <v>MEDFIELD PRESS</v>
          </cell>
          <cell r="G49" t="str">
            <v>MA</v>
          </cell>
          <cell r="H49">
            <v>1</v>
          </cell>
          <cell r="I49"/>
          <cell r="J49"/>
          <cell r="K49"/>
          <cell r="L49"/>
          <cell r="M49"/>
          <cell r="N49"/>
          <cell r="O49" t="str">
            <v>ENG</v>
          </cell>
          <cell r="P49" t="str">
            <v>FRI</v>
          </cell>
        </row>
        <row r="50">
          <cell r="D50" t="str">
            <v>003552</v>
          </cell>
          <cell r="E50">
            <v>3</v>
          </cell>
          <cell r="F50" t="str">
            <v>WAREHAM COURIER</v>
          </cell>
          <cell r="G50" t="str">
            <v>MA</v>
          </cell>
          <cell r="H50">
            <v>1</v>
          </cell>
          <cell r="I50"/>
          <cell r="J50"/>
          <cell r="K50"/>
          <cell r="L50"/>
          <cell r="M50"/>
          <cell r="N50"/>
          <cell r="O50" t="str">
            <v>ENG</v>
          </cell>
          <cell r="P50" t="str">
            <v>THU</v>
          </cell>
        </row>
        <row r="51">
          <cell r="D51" t="str">
            <v>003592</v>
          </cell>
          <cell r="E51">
            <v>3</v>
          </cell>
          <cell r="F51" t="str">
            <v>WAYLAND TOWN CRIER</v>
          </cell>
          <cell r="G51" t="str">
            <v>MA</v>
          </cell>
          <cell r="H51">
            <v>1</v>
          </cell>
          <cell r="I51"/>
          <cell r="J51"/>
          <cell r="K51"/>
          <cell r="L51"/>
          <cell r="M51"/>
          <cell r="N51"/>
          <cell r="O51" t="str">
            <v>ENG</v>
          </cell>
          <cell r="P51" t="str">
            <v>THU</v>
          </cell>
        </row>
        <row r="52">
          <cell r="D52" t="str">
            <v>022534</v>
          </cell>
          <cell r="E52">
            <v>4</v>
          </cell>
          <cell r="F52" t="str">
            <v>MANCHESTER REDPLUM SHARED MAIL</v>
          </cell>
          <cell r="G52" t="str">
            <v>NH</v>
          </cell>
          <cell r="H52">
            <v>64</v>
          </cell>
          <cell r="I52"/>
          <cell r="J52"/>
          <cell r="K52"/>
          <cell r="L52" t="str">
            <v>P</v>
          </cell>
          <cell r="M52" t="str">
            <v>PRIMARY CAFÉ</v>
          </cell>
          <cell r="N52"/>
          <cell r="O52" t="str">
            <v>ENG</v>
          </cell>
          <cell r="P52" t="str">
            <v>TH/F</v>
          </cell>
        </row>
        <row r="53">
          <cell r="D53" t="str">
            <v>005237</v>
          </cell>
          <cell r="E53">
            <v>4</v>
          </cell>
          <cell r="F53" t="str">
            <v>MANCHESTER NEW HAMPSHIRE UNION LEADER</v>
          </cell>
          <cell r="G53" t="str">
            <v>NH</v>
          </cell>
          <cell r="H53">
            <v>40</v>
          </cell>
          <cell r="I53"/>
          <cell r="J53"/>
          <cell r="K53"/>
          <cell r="L53"/>
          <cell r="M53"/>
          <cell r="N53"/>
          <cell r="O53" t="str">
            <v>ENG</v>
          </cell>
          <cell r="P53" t="str">
            <v>SUN</v>
          </cell>
        </row>
        <row r="54">
          <cell r="D54" t="str">
            <v>009592</v>
          </cell>
          <cell r="E54">
            <v>4</v>
          </cell>
          <cell r="F54" t="str">
            <v>PORTSMOUTH SEACOAST TMC</v>
          </cell>
          <cell r="G54" t="str">
            <v>NH</v>
          </cell>
          <cell r="H54">
            <v>28</v>
          </cell>
          <cell r="I54"/>
          <cell r="J54" t="str">
            <v>NEW-NP</v>
          </cell>
          <cell r="K54"/>
          <cell r="L54"/>
          <cell r="M54"/>
          <cell r="N54"/>
          <cell r="O54" t="str">
            <v>ENG</v>
          </cell>
          <cell r="P54" t="str">
            <v>FRI</v>
          </cell>
        </row>
        <row r="55">
          <cell r="D55" t="str">
            <v>005254</v>
          </cell>
          <cell r="E55">
            <v>4</v>
          </cell>
          <cell r="F55" t="str">
            <v>DERRY NEWS</v>
          </cell>
          <cell r="G55" t="str">
            <v>NH</v>
          </cell>
          <cell r="H55">
            <v>24</v>
          </cell>
          <cell r="I55"/>
          <cell r="J55"/>
          <cell r="K55"/>
          <cell r="L55"/>
          <cell r="M55"/>
          <cell r="N55"/>
          <cell r="O55" t="str">
            <v>ENG</v>
          </cell>
          <cell r="P55" t="str">
            <v>THU</v>
          </cell>
        </row>
        <row r="56">
          <cell r="D56" t="str">
            <v>005268</v>
          </cell>
          <cell r="E56">
            <v>4</v>
          </cell>
          <cell r="F56" t="str">
            <v>ROCKINGHAM COUNTY CARRIAGE TOWNE NEWS</v>
          </cell>
          <cell r="G56" t="str">
            <v>NH</v>
          </cell>
          <cell r="H56">
            <v>24</v>
          </cell>
          <cell r="I56"/>
          <cell r="J56"/>
          <cell r="K56"/>
          <cell r="L56"/>
          <cell r="M56"/>
          <cell r="N56"/>
          <cell r="O56" t="str">
            <v>ENG</v>
          </cell>
          <cell r="P56" t="str">
            <v>THU</v>
          </cell>
        </row>
        <row r="57">
          <cell r="D57" t="str">
            <v>005244</v>
          </cell>
          <cell r="E57">
            <v>4</v>
          </cell>
          <cell r="F57" t="str">
            <v>NASHUA TELEGRAPH</v>
          </cell>
          <cell r="G57" t="str">
            <v>NH</v>
          </cell>
          <cell r="H57">
            <v>15</v>
          </cell>
          <cell r="I57"/>
          <cell r="J57"/>
          <cell r="K57"/>
          <cell r="L57"/>
          <cell r="M57"/>
          <cell r="N57"/>
          <cell r="O57" t="str">
            <v>ENG</v>
          </cell>
          <cell r="P57" t="str">
            <v>SUN</v>
          </cell>
        </row>
        <row r="58">
          <cell r="D58" t="str">
            <v>005239</v>
          </cell>
          <cell r="E58">
            <v>4</v>
          </cell>
          <cell r="F58" t="str">
            <v>CONCORD MONITOR</v>
          </cell>
          <cell r="G58" t="str">
            <v>NH</v>
          </cell>
          <cell r="H58">
            <v>14</v>
          </cell>
          <cell r="I58"/>
          <cell r="J58"/>
          <cell r="K58"/>
          <cell r="L58"/>
          <cell r="M58"/>
          <cell r="N58"/>
          <cell r="O58" t="str">
            <v>ENG</v>
          </cell>
          <cell r="P58" t="str">
            <v>SUN</v>
          </cell>
        </row>
        <row r="59">
          <cell r="D59" t="str">
            <v>005240</v>
          </cell>
          <cell r="E59">
            <v>4</v>
          </cell>
          <cell r="F59" t="str">
            <v>DOVER SUNDAY CITIZEN</v>
          </cell>
          <cell r="G59" t="str">
            <v>NH</v>
          </cell>
          <cell r="H59">
            <v>9</v>
          </cell>
          <cell r="I59"/>
          <cell r="J59"/>
          <cell r="K59"/>
          <cell r="L59"/>
          <cell r="M59"/>
          <cell r="N59"/>
          <cell r="O59" t="str">
            <v>ENG</v>
          </cell>
          <cell r="P59" t="str">
            <v>SUN</v>
          </cell>
        </row>
        <row r="60">
          <cell r="D60" t="str">
            <v>005245</v>
          </cell>
          <cell r="E60">
            <v>4</v>
          </cell>
          <cell r="F60" t="str">
            <v>PORTSMOUTH SEACOAST SUNDAY</v>
          </cell>
          <cell r="G60" t="str">
            <v>NH</v>
          </cell>
          <cell r="H60">
            <v>9</v>
          </cell>
          <cell r="I60"/>
          <cell r="J60"/>
          <cell r="K60"/>
          <cell r="L60"/>
          <cell r="M60"/>
          <cell r="N60"/>
          <cell r="O60" t="str">
            <v>ENG</v>
          </cell>
          <cell r="P60" t="str">
            <v>SUN</v>
          </cell>
        </row>
        <row r="61">
          <cell r="D61" t="str">
            <v>005241</v>
          </cell>
          <cell r="E61">
            <v>4</v>
          </cell>
          <cell r="F61" t="str">
            <v>KEENE SENTINEL</v>
          </cell>
          <cell r="G61" t="str">
            <v>NH</v>
          </cell>
          <cell r="H61">
            <v>8</v>
          </cell>
          <cell r="I61"/>
          <cell r="J61"/>
          <cell r="K61"/>
          <cell r="L61"/>
          <cell r="M61"/>
          <cell r="N61"/>
          <cell r="O61" t="str">
            <v>ENG</v>
          </cell>
          <cell r="P61" t="str">
            <v>SUN</v>
          </cell>
        </row>
        <row r="62">
          <cell r="D62" t="str">
            <v>005261</v>
          </cell>
          <cell r="E62">
            <v>4</v>
          </cell>
          <cell r="F62" t="str">
            <v>MILFORD CABINET</v>
          </cell>
          <cell r="G62" t="str">
            <v>NH</v>
          </cell>
          <cell r="H62">
            <v>4</v>
          </cell>
          <cell r="I62"/>
          <cell r="J62"/>
          <cell r="K62"/>
          <cell r="L62"/>
          <cell r="M62"/>
          <cell r="N62"/>
          <cell r="O62" t="str">
            <v>ENG</v>
          </cell>
          <cell r="P62" t="str">
            <v>THU</v>
          </cell>
        </row>
        <row r="63">
          <cell r="D63" t="str">
            <v>005250</v>
          </cell>
          <cell r="E63">
            <v>4</v>
          </cell>
          <cell r="F63" t="str">
            <v>EXETER NEWS-LETTER</v>
          </cell>
          <cell r="G63" t="str">
            <v>NH</v>
          </cell>
          <cell r="H63">
            <v>3</v>
          </cell>
          <cell r="I63"/>
          <cell r="J63"/>
          <cell r="K63"/>
          <cell r="L63"/>
          <cell r="M63"/>
          <cell r="N63"/>
          <cell r="O63" t="str">
            <v>ENG</v>
          </cell>
          <cell r="P63" t="str">
            <v>FRI</v>
          </cell>
        </row>
        <row r="64">
          <cell r="D64" t="str">
            <v>005270</v>
          </cell>
          <cell r="E64">
            <v>4</v>
          </cell>
          <cell r="F64" t="str">
            <v>PORTSMOUTH HAMPTON UNION</v>
          </cell>
          <cell r="G64" t="str">
            <v>NH</v>
          </cell>
          <cell r="H64">
            <v>3</v>
          </cell>
          <cell r="I64"/>
          <cell r="J64"/>
          <cell r="K64"/>
          <cell r="L64"/>
          <cell r="M64"/>
          <cell r="N64"/>
          <cell r="O64" t="str">
            <v>ENG</v>
          </cell>
          <cell r="P64" t="str">
            <v>FRI</v>
          </cell>
        </row>
        <row r="65">
          <cell r="D65" t="str">
            <v>019311</v>
          </cell>
          <cell r="E65">
            <v>5</v>
          </cell>
          <cell r="F65" t="str">
            <v>PROVIDENCE REDPLUM SHARED MAIL</v>
          </cell>
          <cell r="G65" t="str">
            <v>RI</v>
          </cell>
          <cell r="H65">
            <v>284</v>
          </cell>
          <cell r="I65"/>
          <cell r="J65"/>
          <cell r="K65"/>
          <cell r="L65" t="str">
            <v>P</v>
          </cell>
          <cell r="M65" t="str">
            <v>PRIMARY CAFÉ</v>
          </cell>
          <cell r="N65"/>
          <cell r="O65" t="str">
            <v>ENG</v>
          </cell>
          <cell r="P65" t="str">
            <v>W/TH</v>
          </cell>
        </row>
        <row r="66">
          <cell r="D66" t="str">
            <v>007202</v>
          </cell>
          <cell r="E66">
            <v>5</v>
          </cell>
          <cell r="F66" t="str">
            <v>PROVIDENCE JOURNAL</v>
          </cell>
          <cell r="G66" t="str">
            <v>RI</v>
          </cell>
          <cell r="H66">
            <v>79</v>
          </cell>
          <cell r="I66"/>
          <cell r="J66"/>
          <cell r="K66"/>
          <cell r="L66"/>
          <cell r="M66"/>
          <cell r="N66"/>
          <cell r="O66" t="str">
            <v>ENG</v>
          </cell>
          <cell r="P66" t="str">
            <v>SUN</v>
          </cell>
        </row>
        <row r="67">
          <cell r="D67" t="str">
            <v>022221</v>
          </cell>
          <cell r="E67">
            <v>5</v>
          </cell>
          <cell r="F67" t="str">
            <v>PROVIDENCE HISPANIC REDPLUM SHARED MAIL</v>
          </cell>
          <cell r="G67" t="str">
            <v>RI</v>
          </cell>
          <cell r="H67">
            <v>51</v>
          </cell>
          <cell r="I67"/>
          <cell r="J67"/>
          <cell r="K67"/>
          <cell r="L67" t="str">
            <v>P</v>
          </cell>
          <cell r="M67" t="str">
            <v>PRIMARY CAFÉ</v>
          </cell>
          <cell r="N67" t="str">
            <v>DEDICATED</v>
          </cell>
          <cell r="O67" t="str">
            <v>ENG</v>
          </cell>
          <cell r="P67" t="str">
            <v>W/TH</v>
          </cell>
        </row>
        <row r="68">
          <cell r="D68" t="str">
            <v>003411</v>
          </cell>
          <cell r="E68">
            <v>5</v>
          </cell>
          <cell r="F68" t="str">
            <v>FALL RIVER HERALD NEWS</v>
          </cell>
          <cell r="G68" t="str">
            <v>MA</v>
          </cell>
          <cell r="H68">
            <v>12</v>
          </cell>
          <cell r="I68"/>
          <cell r="J68"/>
          <cell r="K68"/>
          <cell r="L68"/>
          <cell r="M68"/>
          <cell r="N68"/>
          <cell r="O68" t="str">
            <v>ENG</v>
          </cell>
          <cell r="P68" t="str">
            <v>SUN</v>
          </cell>
        </row>
        <row r="69">
          <cell r="D69" t="str">
            <v>022535</v>
          </cell>
          <cell r="E69">
            <v>6</v>
          </cell>
          <cell r="F69" t="str">
            <v>PORTLAND-AUBURN REDPLUM SHARED MAIL</v>
          </cell>
          <cell r="G69" t="str">
            <v>ME</v>
          </cell>
          <cell r="H69">
            <v>89</v>
          </cell>
          <cell r="I69"/>
          <cell r="J69"/>
          <cell r="K69"/>
          <cell r="L69" t="str">
            <v>P</v>
          </cell>
          <cell r="M69" t="str">
            <v>PRIMARY CAFÉ</v>
          </cell>
          <cell r="N69"/>
          <cell r="O69" t="str">
            <v>ENG</v>
          </cell>
          <cell r="P69" t="str">
            <v>F/SA</v>
          </cell>
        </row>
        <row r="70">
          <cell r="D70" t="str">
            <v>003819</v>
          </cell>
          <cell r="E70">
            <v>6</v>
          </cell>
          <cell r="F70" t="str">
            <v>PORTLAND MAINE SUNDAY TELEGRAM</v>
          </cell>
          <cell r="G70" t="str">
            <v>ME</v>
          </cell>
          <cell r="H70">
            <v>58</v>
          </cell>
          <cell r="I70"/>
          <cell r="J70"/>
          <cell r="K70"/>
          <cell r="L70"/>
          <cell r="M70"/>
          <cell r="N70"/>
          <cell r="O70" t="str">
            <v>ENG</v>
          </cell>
          <cell r="P70" t="str">
            <v>SUN</v>
          </cell>
        </row>
        <row r="71">
          <cell r="D71" t="str">
            <v>003818</v>
          </cell>
          <cell r="E71">
            <v>6</v>
          </cell>
          <cell r="F71" t="str">
            <v>BANGOR DAILY NEWS</v>
          </cell>
          <cell r="G71" t="str">
            <v>ME</v>
          </cell>
          <cell r="H71">
            <v>39</v>
          </cell>
          <cell r="I71"/>
          <cell r="J71"/>
          <cell r="K71"/>
          <cell r="L71"/>
          <cell r="M71"/>
          <cell r="N71"/>
          <cell r="O71" t="str">
            <v>ENG</v>
          </cell>
          <cell r="P71" t="str">
            <v>SAT</v>
          </cell>
        </row>
        <row r="72">
          <cell r="D72" t="str">
            <v>022547</v>
          </cell>
          <cell r="E72">
            <v>6</v>
          </cell>
          <cell r="F72" t="str">
            <v>BANGOR REDPLUM SHARED MAIL</v>
          </cell>
          <cell r="G72" t="str">
            <v>ME</v>
          </cell>
          <cell r="H72">
            <v>26</v>
          </cell>
          <cell r="I72"/>
          <cell r="J72"/>
          <cell r="K72"/>
          <cell r="L72" t="str">
            <v>P</v>
          </cell>
          <cell r="M72" t="str">
            <v>PRIMARY CAFÉ</v>
          </cell>
          <cell r="N72"/>
          <cell r="O72" t="str">
            <v>ENG</v>
          </cell>
          <cell r="P72" t="str">
            <v>F/SA</v>
          </cell>
        </row>
        <row r="73">
          <cell r="D73" t="str">
            <v>003823</v>
          </cell>
          <cell r="E73">
            <v>6</v>
          </cell>
          <cell r="F73" t="str">
            <v>LEWISTON SUN JOURNAL</v>
          </cell>
          <cell r="G73" t="str">
            <v>ME</v>
          </cell>
          <cell r="H73">
            <v>20</v>
          </cell>
          <cell r="I73"/>
          <cell r="J73"/>
          <cell r="K73"/>
          <cell r="L73"/>
          <cell r="M73"/>
          <cell r="N73"/>
          <cell r="O73" t="str">
            <v>ENG</v>
          </cell>
          <cell r="P73" t="str">
            <v>SUN</v>
          </cell>
        </row>
        <row r="74">
          <cell r="D74" t="str">
            <v>003824</v>
          </cell>
          <cell r="E74">
            <v>6</v>
          </cell>
          <cell r="F74" t="str">
            <v>WATERVILLE MORNING SENTINEL</v>
          </cell>
          <cell r="G74" t="str">
            <v>ME</v>
          </cell>
          <cell r="H74">
            <v>11</v>
          </cell>
          <cell r="I74"/>
          <cell r="J74"/>
          <cell r="K74"/>
          <cell r="L74"/>
          <cell r="M74"/>
          <cell r="N74"/>
          <cell r="O74" t="str">
            <v>ENG</v>
          </cell>
          <cell r="P74" t="str">
            <v>SUN</v>
          </cell>
        </row>
        <row r="75">
          <cell r="D75" t="str">
            <v>003820</v>
          </cell>
          <cell r="E75">
            <v>6</v>
          </cell>
          <cell r="F75" t="str">
            <v>AUGUSTA KENNEBEC JOURNAL</v>
          </cell>
          <cell r="G75" t="str">
            <v>ME</v>
          </cell>
          <cell r="H75">
            <v>9</v>
          </cell>
          <cell r="I75"/>
          <cell r="J75"/>
          <cell r="K75"/>
          <cell r="L75"/>
          <cell r="M75"/>
          <cell r="N75"/>
          <cell r="O75" t="str">
            <v>ENG</v>
          </cell>
          <cell r="P75" t="str">
            <v>SUN</v>
          </cell>
        </row>
        <row r="76">
          <cell r="D76" t="str">
            <v>003822</v>
          </cell>
          <cell r="E76">
            <v>6</v>
          </cell>
          <cell r="F76" t="str">
            <v>BRUNSWICK TIMES RECORD</v>
          </cell>
          <cell r="G76" t="str">
            <v>ME</v>
          </cell>
          <cell r="H76">
            <v>8</v>
          </cell>
          <cell r="I76"/>
          <cell r="J76"/>
          <cell r="K76"/>
          <cell r="L76"/>
          <cell r="M76"/>
          <cell r="N76"/>
          <cell r="O76" t="str">
            <v>ENG</v>
          </cell>
          <cell r="P76" t="str">
            <v>FRI</v>
          </cell>
        </row>
        <row r="77">
          <cell r="D77" t="str">
            <v>003821</v>
          </cell>
          <cell r="E77">
            <v>6</v>
          </cell>
          <cell r="F77" t="str">
            <v>BIDDEFORD JOURNAL TRIBUNE &amp; YORK CO WKND</v>
          </cell>
          <cell r="G77" t="str">
            <v>ME</v>
          </cell>
          <cell r="H77">
            <v>7</v>
          </cell>
          <cell r="I77"/>
          <cell r="J77"/>
          <cell r="K77"/>
          <cell r="L77"/>
          <cell r="M77"/>
          <cell r="N77"/>
          <cell r="O77" t="str">
            <v>ENG</v>
          </cell>
          <cell r="P77" t="str">
            <v>SAT</v>
          </cell>
        </row>
        <row r="78">
          <cell r="D78" t="str">
            <v>003846</v>
          </cell>
          <cell r="E78">
            <v>6</v>
          </cell>
          <cell r="F78" t="str">
            <v>SANFORD NEWS</v>
          </cell>
          <cell r="G78" t="str">
            <v>ME</v>
          </cell>
          <cell r="H78">
            <v>4</v>
          </cell>
          <cell r="I78"/>
          <cell r="J78"/>
          <cell r="K78"/>
          <cell r="L78"/>
          <cell r="M78"/>
          <cell r="N78"/>
          <cell r="O78" t="str">
            <v>ENG</v>
          </cell>
          <cell r="P78" t="str">
            <v>FRI</v>
          </cell>
        </row>
        <row r="79">
          <cell r="D79" t="str">
            <v>014065</v>
          </cell>
          <cell r="E79">
            <v>7</v>
          </cell>
          <cell r="F79" t="str">
            <v>CHITTENDEN COUNTY HOMETOWN WEEKLY</v>
          </cell>
          <cell r="G79" t="str">
            <v>VT</v>
          </cell>
          <cell r="H79">
            <v>46</v>
          </cell>
          <cell r="I79"/>
          <cell r="J79" t="str">
            <v>NEW-NP</v>
          </cell>
          <cell r="K79"/>
          <cell r="L79"/>
          <cell r="M79"/>
          <cell r="N79"/>
          <cell r="O79" t="str">
            <v>ENG</v>
          </cell>
          <cell r="P79" t="str">
            <v>FRI</v>
          </cell>
        </row>
        <row r="80">
          <cell r="D80" t="str">
            <v>008314</v>
          </cell>
          <cell r="E80">
            <v>7</v>
          </cell>
          <cell r="F80" t="str">
            <v>BURLINGTON FREE PRESS</v>
          </cell>
          <cell r="G80" t="str">
            <v>VT</v>
          </cell>
          <cell r="H80">
            <v>22</v>
          </cell>
          <cell r="I80"/>
          <cell r="J80"/>
          <cell r="K80"/>
          <cell r="L80"/>
          <cell r="M80"/>
          <cell r="N80"/>
          <cell r="O80" t="str">
            <v>ENG</v>
          </cell>
          <cell r="P80" t="str">
            <v>SUN</v>
          </cell>
        </row>
        <row r="81">
          <cell r="D81" t="str">
            <v>021847</v>
          </cell>
          <cell r="E81">
            <v>7</v>
          </cell>
          <cell r="F81" t="str">
            <v>ELIZABETHTOWN THE BURGH SUN</v>
          </cell>
          <cell r="G81" t="str">
            <v>NY</v>
          </cell>
          <cell r="H81">
            <v>22</v>
          </cell>
          <cell r="I81"/>
          <cell r="J81" t="str">
            <v>NEW-NP</v>
          </cell>
          <cell r="K81"/>
          <cell r="L81"/>
          <cell r="M81"/>
          <cell r="N81"/>
          <cell r="O81" t="str">
            <v>ENG</v>
          </cell>
          <cell r="P81" t="str">
            <v>SAT</v>
          </cell>
        </row>
        <row r="82">
          <cell r="D82" t="str">
            <v>008345</v>
          </cell>
          <cell r="E82">
            <v>7</v>
          </cell>
          <cell r="F82" t="str">
            <v>FRANKLIN COUNTY BUYERS DIGEST</v>
          </cell>
          <cell r="G82" t="str">
            <v>VT</v>
          </cell>
          <cell r="H82">
            <v>20</v>
          </cell>
          <cell r="I82"/>
          <cell r="J82" t="str">
            <v>NEW-NP</v>
          </cell>
          <cell r="K82"/>
          <cell r="L82"/>
          <cell r="M82"/>
          <cell r="N82"/>
          <cell r="O82" t="str">
            <v>ENG</v>
          </cell>
          <cell r="P82" t="str">
            <v>WED</v>
          </cell>
        </row>
        <row r="83">
          <cell r="D83" t="str">
            <v>005243</v>
          </cell>
          <cell r="E83">
            <v>7</v>
          </cell>
          <cell r="F83" t="str">
            <v>LEBANON VALLEY NEWS</v>
          </cell>
          <cell r="G83" t="str">
            <v>NH</v>
          </cell>
          <cell r="H83">
            <v>14</v>
          </cell>
          <cell r="I83"/>
          <cell r="J83"/>
          <cell r="K83"/>
          <cell r="L83"/>
          <cell r="M83"/>
          <cell r="N83"/>
          <cell r="O83" t="str">
            <v>ENG</v>
          </cell>
          <cell r="P83" t="str">
            <v>SUN</v>
          </cell>
        </row>
        <row r="84">
          <cell r="D84" t="str">
            <v>008316</v>
          </cell>
          <cell r="E84">
            <v>7</v>
          </cell>
          <cell r="F84" t="str">
            <v>RUTLAND WEEKENDER</v>
          </cell>
          <cell r="G84" t="str">
            <v>VT</v>
          </cell>
          <cell r="H84">
            <v>11</v>
          </cell>
          <cell r="I84"/>
          <cell r="J84"/>
          <cell r="K84"/>
          <cell r="L84"/>
          <cell r="M84"/>
          <cell r="N84"/>
          <cell r="O84" t="str">
            <v>ENG</v>
          </cell>
          <cell r="P84" t="str">
            <v>SAT</v>
          </cell>
        </row>
        <row r="85">
          <cell r="D85" t="str">
            <v>005238</v>
          </cell>
          <cell r="E85">
            <v>7</v>
          </cell>
          <cell r="F85" t="str">
            <v>CLAREMONT EAGLE TIMES</v>
          </cell>
          <cell r="G85" t="str">
            <v>NH</v>
          </cell>
          <cell r="H85">
            <v>9</v>
          </cell>
          <cell r="I85"/>
          <cell r="J85"/>
          <cell r="K85"/>
          <cell r="L85"/>
          <cell r="M85"/>
          <cell r="N85"/>
          <cell r="O85" t="str">
            <v>ENG</v>
          </cell>
          <cell r="P85" t="str">
            <v>SAT</v>
          </cell>
        </row>
        <row r="86">
          <cell r="D86" t="str">
            <v>008320</v>
          </cell>
          <cell r="E86">
            <v>7</v>
          </cell>
          <cell r="F86" t="str">
            <v>ST. ALBANS MESSENGER</v>
          </cell>
          <cell r="G86" t="str">
            <v>VT</v>
          </cell>
          <cell r="H86">
            <v>6</v>
          </cell>
          <cell r="I86"/>
          <cell r="J86"/>
          <cell r="K86"/>
          <cell r="L86"/>
          <cell r="M86"/>
          <cell r="N86"/>
          <cell r="O86" t="str">
            <v>ENG</v>
          </cell>
          <cell r="P86" t="str">
            <v>SAT</v>
          </cell>
        </row>
        <row r="87">
          <cell r="D87" t="str">
            <v>008315</v>
          </cell>
          <cell r="E87">
            <v>7</v>
          </cell>
          <cell r="F87" t="str">
            <v>BARRE WEEKENDER</v>
          </cell>
          <cell r="G87" t="str">
            <v>VT</v>
          </cell>
          <cell r="H87">
            <v>5</v>
          </cell>
          <cell r="I87"/>
          <cell r="J87"/>
          <cell r="K87"/>
          <cell r="L87"/>
          <cell r="M87"/>
          <cell r="N87"/>
          <cell r="O87" t="str">
            <v>ENG</v>
          </cell>
          <cell r="P87" t="str">
            <v>SAT</v>
          </cell>
        </row>
        <row r="88">
          <cell r="D88" t="str">
            <v>008341</v>
          </cell>
          <cell r="E88">
            <v>7</v>
          </cell>
          <cell r="F88" t="str">
            <v>WOODSTOCK VERMONT STANDARD</v>
          </cell>
          <cell r="G88" t="str">
            <v>VT</v>
          </cell>
          <cell r="H88">
            <v>5</v>
          </cell>
          <cell r="I88"/>
          <cell r="J88"/>
          <cell r="K88"/>
          <cell r="L88"/>
          <cell r="M88"/>
          <cell r="N88"/>
          <cell r="O88" t="str">
            <v>ENG</v>
          </cell>
          <cell r="P88" t="str">
            <v>THU</v>
          </cell>
        </row>
        <row r="89">
          <cell r="D89"/>
          <cell r="E89" t="str">
            <v>NEW ENGLAND TOTAL</v>
          </cell>
          <cell r="F89"/>
          <cell r="G89"/>
          <cell r="H89">
            <v>3093</v>
          </cell>
          <cell r="I89">
            <v>0</v>
          </cell>
          <cell r="J89"/>
          <cell r="K89"/>
          <cell r="L89"/>
          <cell r="M89"/>
          <cell r="N89"/>
          <cell r="O89"/>
          <cell r="P89"/>
        </row>
        <row r="90">
          <cell r="D90"/>
          <cell r="E90" t="str">
            <v>METRO NEW YORK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D91" t="str">
            <v>022542</v>
          </cell>
          <cell r="E91">
            <v>8</v>
          </cell>
          <cell r="F91" t="str">
            <v>FAIRFIELD COUNTY REDPLUM SHARED MAIL</v>
          </cell>
          <cell r="G91" t="str">
            <v>CT</v>
          </cell>
          <cell r="H91">
            <v>56</v>
          </cell>
          <cell r="I91"/>
          <cell r="J91"/>
          <cell r="K91"/>
          <cell r="L91" t="str">
            <v>P</v>
          </cell>
          <cell r="M91" t="str">
            <v>PRIMARY CAFÉ</v>
          </cell>
          <cell r="N91"/>
          <cell r="O91" t="str">
            <v>ENG</v>
          </cell>
          <cell r="P91" t="str">
            <v>TH/F</v>
          </cell>
        </row>
        <row r="92">
          <cell r="D92" t="str">
            <v>022543</v>
          </cell>
          <cell r="E92">
            <v>8</v>
          </cell>
          <cell r="F92" t="str">
            <v>FAIRFIELD COUNTY HISPANIC REDPLUM SHARED MAIL</v>
          </cell>
          <cell r="G92" t="str">
            <v>CT</v>
          </cell>
          <cell r="H92">
            <v>49</v>
          </cell>
          <cell r="I92"/>
          <cell r="J92"/>
          <cell r="K92"/>
          <cell r="L92" t="str">
            <v>P</v>
          </cell>
          <cell r="M92" t="str">
            <v>PRIMARY CAFÉ</v>
          </cell>
          <cell r="N92" t="str">
            <v>DEDICATED</v>
          </cell>
          <cell r="O92" t="str">
            <v>ENG</v>
          </cell>
          <cell r="P92" t="str">
            <v>TH/F</v>
          </cell>
        </row>
        <row r="93">
          <cell r="D93" t="str">
            <v>001322</v>
          </cell>
          <cell r="E93">
            <v>8</v>
          </cell>
          <cell r="F93" t="str">
            <v>BRIDGEPORT CONNECTICUT POST</v>
          </cell>
          <cell r="G93" t="str">
            <v>CT</v>
          </cell>
          <cell r="H93">
            <v>35</v>
          </cell>
          <cell r="I93"/>
          <cell r="J93"/>
          <cell r="K93"/>
          <cell r="L93"/>
          <cell r="M93"/>
          <cell r="N93"/>
          <cell r="O93" t="str">
            <v>ENG</v>
          </cell>
          <cell r="P93" t="str">
            <v>SUN</v>
          </cell>
        </row>
        <row r="94">
          <cell r="D94" t="str">
            <v>001323</v>
          </cell>
          <cell r="E94">
            <v>8</v>
          </cell>
          <cell r="F94" t="str">
            <v>DANBURY NEWS-TIMES</v>
          </cell>
          <cell r="G94" t="str">
            <v>CT</v>
          </cell>
          <cell r="H94">
            <v>14</v>
          </cell>
          <cell r="I94"/>
          <cell r="J94"/>
          <cell r="K94"/>
          <cell r="L94"/>
          <cell r="M94"/>
          <cell r="N94"/>
          <cell r="O94" t="str">
            <v>ENG</v>
          </cell>
          <cell r="P94" t="str">
            <v>SUN</v>
          </cell>
        </row>
        <row r="95">
          <cell r="D95" t="str">
            <v>012177</v>
          </cell>
          <cell r="E95">
            <v>8</v>
          </cell>
          <cell r="F95" t="str">
            <v>STAMFORD ADVOCATE</v>
          </cell>
          <cell r="G95" t="str">
            <v>CT</v>
          </cell>
          <cell r="H95">
            <v>9</v>
          </cell>
          <cell r="I95"/>
          <cell r="J95"/>
          <cell r="K95"/>
          <cell r="L95"/>
          <cell r="M95"/>
          <cell r="N95"/>
          <cell r="O95" t="str">
            <v>ENG</v>
          </cell>
          <cell r="P95" t="str">
            <v>SUN</v>
          </cell>
        </row>
        <row r="96">
          <cell r="D96" t="str">
            <v>014624</v>
          </cell>
          <cell r="E96">
            <v>8</v>
          </cell>
          <cell r="F96" t="str">
            <v>GREENWICH TIME</v>
          </cell>
          <cell r="G96" t="str">
            <v>CT</v>
          </cell>
          <cell r="H96">
            <v>5</v>
          </cell>
          <cell r="I96"/>
          <cell r="J96"/>
          <cell r="K96"/>
          <cell r="L96"/>
          <cell r="M96"/>
          <cell r="N96"/>
          <cell r="O96" t="str">
            <v>ENG</v>
          </cell>
          <cell r="P96" t="str">
            <v>SUN</v>
          </cell>
        </row>
        <row r="97">
          <cell r="D97" t="str">
            <v>013064</v>
          </cell>
          <cell r="E97">
            <v>9</v>
          </cell>
          <cell r="F97" t="str">
            <v>BERGEN/PASSAIC RECORD/HERALD &amp; NEWS</v>
          </cell>
          <cell r="G97" t="str">
            <v>NJ</v>
          </cell>
          <cell r="H97">
            <v>136</v>
          </cell>
          <cell r="I97"/>
          <cell r="J97"/>
          <cell r="K97" t="str">
            <v>H</v>
          </cell>
          <cell r="L97"/>
          <cell r="M97"/>
          <cell r="N97"/>
          <cell r="O97" t="str">
            <v>ENG</v>
          </cell>
          <cell r="P97"/>
        </row>
        <row r="98">
          <cell r="D98" t="str">
            <v>005291</v>
          </cell>
          <cell r="E98">
            <v>9</v>
          </cell>
          <cell r="F98" t="str">
            <v>BERGEN RECORD</v>
          </cell>
          <cell r="G98" t="str">
            <v>NJ</v>
          </cell>
          <cell r="H98">
            <v>126</v>
          </cell>
          <cell r="I98"/>
          <cell r="J98"/>
          <cell r="K98" t="str">
            <v>M</v>
          </cell>
          <cell r="L98"/>
          <cell r="M98"/>
          <cell r="N98"/>
          <cell r="O98" t="str">
            <v>ENG</v>
          </cell>
          <cell r="P98" t="str">
            <v>SUN</v>
          </cell>
        </row>
        <row r="99">
          <cell r="D99" t="str">
            <v>005294</v>
          </cell>
          <cell r="E99">
            <v>9</v>
          </cell>
          <cell r="F99" t="str">
            <v>PASSAIC HERALD &amp; NEWS</v>
          </cell>
          <cell r="G99" t="str">
            <v>NJ</v>
          </cell>
          <cell r="H99">
            <v>10</v>
          </cell>
          <cell r="I99"/>
          <cell r="J99"/>
          <cell r="K99" t="str">
            <v>M</v>
          </cell>
          <cell r="L99"/>
          <cell r="M99"/>
          <cell r="N99"/>
          <cell r="O99" t="str">
            <v>ENG</v>
          </cell>
          <cell r="P99" t="str">
            <v>SUN</v>
          </cell>
        </row>
        <row r="100">
          <cell r="D100" t="str">
            <v>022558</v>
          </cell>
          <cell r="E100">
            <v>9</v>
          </cell>
          <cell r="F100" t="str">
            <v>BERGEN-PASSAIC REDPLUM SHARED MAIL</v>
          </cell>
          <cell r="G100" t="str">
            <v>NJ</v>
          </cell>
          <cell r="H100">
            <v>114</v>
          </cell>
          <cell r="I100"/>
          <cell r="J100"/>
          <cell r="K100"/>
          <cell r="L100" t="str">
            <v>P</v>
          </cell>
          <cell r="M100" t="str">
            <v>PRIMARY CAFÉ</v>
          </cell>
          <cell r="N100"/>
          <cell r="O100" t="str">
            <v>ENG</v>
          </cell>
          <cell r="P100" t="str">
            <v>TH/F</v>
          </cell>
        </row>
        <row r="101">
          <cell r="D101" t="str">
            <v>022559</v>
          </cell>
          <cell r="E101">
            <v>9</v>
          </cell>
          <cell r="F101" t="str">
            <v>BERGEN-PASSAIC HISPANIC REDPLUM SHARED MAIL</v>
          </cell>
          <cell r="G101" t="str">
            <v>NJ</v>
          </cell>
          <cell r="H101">
            <v>68</v>
          </cell>
          <cell r="I101"/>
          <cell r="J101"/>
          <cell r="K101"/>
          <cell r="L101" t="str">
            <v>P</v>
          </cell>
          <cell r="M101" t="str">
            <v>PRIMARY CAFÉ</v>
          </cell>
          <cell r="N101" t="str">
            <v>DEDICATED</v>
          </cell>
          <cell r="O101" t="str">
            <v>ENG</v>
          </cell>
          <cell r="P101" t="str">
            <v>TH/F</v>
          </cell>
        </row>
        <row r="102">
          <cell r="D102" t="str">
            <v>005334</v>
          </cell>
          <cell r="E102">
            <v>9</v>
          </cell>
          <cell r="F102" t="str">
            <v>JERSEY CITY JERSEY JOURNAL</v>
          </cell>
          <cell r="G102" t="str">
            <v>NJ</v>
          </cell>
          <cell r="H102">
            <v>17</v>
          </cell>
          <cell r="I102"/>
          <cell r="J102"/>
          <cell r="K102"/>
          <cell r="L102"/>
          <cell r="M102"/>
          <cell r="N102" t="str">
            <v>DEDICATED</v>
          </cell>
          <cell r="O102" t="str">
            <v>ENG</v>
          </cell>
          <cell r="P102" t="str">
            <v>SAT</v>
          </cell>
        </row>
        <row r="103">
          <cell r="D103" t="str">
            <v>005300</v>
          </cell>
          <cell r="E103">
            <v>9</v>
          </cell>
          <cell r="F103" t="str">
            <v>NEWTON NEW JERSEY SUNDAY HERALD</v>
          </cell>
          <cell r="G103" t="str">
            <v>NJ</v>
          </cell>
          <cell r="H103">
            <v>16</v>
          </cell>
          <cell r="I103"/>
          <cell r="J103"/>
          <cell r="K103"/>
          <cell r="L103"/>
          <cell r="M103"/>
          <cell r="N103"/>
          <cell r="O103" t="str">
            <v>ENG</v>
          </cell>
          <cell r="P103" t="str">
            <v>SUN</v>
          </cell>
        </row>
        <row r="104">
          <cell r="D104" t="str">
            <v>005292</v>
          </cell>
          <cell r="E104">
            <v>9</v>
          </cell>
          <cell r="F104" t="str">
            <v>PARSIPPANY MORRISTOWN DAILY RECORD</v>
          </cell>
          <cell r="G104" t="str">
            <v>NJ</v>
          </cell>
          <cell r="H104">
            <v>13</v>
          </cell>
          <cell r="I104"/>
          <cell r="J104"/>
          <cell r="K104"/>
          <cell r="L104"/>
          <cell r="M104"/>
          <cell r="N104"/>
          <cell r="O104" t="str">
            <v>ENG</v>
          </cell>
          <cell r="P104" t="str">
            <v>SUN</v>
          </cell>
        </row>
        <row r="105">
          <cell r="D105" t="str">
            <v>020918</v>
          </cell>
          <cell r="E105">
            <v>10</v>
          </cell>
          <cell r="F105" t="str">
            <v>NEW JERSEY CBA</v>
          </cell>
          <cell r="G105" t="str">
            <v>NJ</v>
          </cell>
          <cell r="H105">
            <v>371</v>
          </cell>
          <cell r="I105"/>
          <cell r="J105"/>
          <cell r="K105"/>
          <cell r="L105"/>
          <cell r="M105"/>
          <cell r="N105" t="str">
            <v>DEDICATED</v>
          </cell>
          <cell r="O105" t="str">
            <v>ENG</v>
          </cell>
          <cell r="P105" t="str">
            <v>SAT</v>
          </cell>
        </row>
        <row r="106">
          <cell r="D106" t="str">
            <v>005333</v>
          </cell>
          <cell r="E106">
            <v>10</v>
          </cell>
          <cell r="F106" t="str">
            <v>NEWARK STAR-LEDGER</v>
          </cell>
          <cell r="G106" t="str">
            <v>NJ</v>
          </cell>
          <cell r="H106">
            <v>212</v>
          </cell>
          <cell r="I106"/>
          <cell r="J106"/>
          <cell r="K106"/>
          <cell r="L106"/>
          <cell r="M106"/>
          <cell r="N106"/>
          <cell r="O106" t="str">
            <v>ENG</v>
          </cell>
          <cell r="P106" t="str">
            <v>SUN</v>
          </cell>
        </row>
        <row r="107">
          <cell r="D107" t="str">
            <v>005290</v>
          </cell>
          <cell r="E107">
            <v>10</v>
          </cell>
          <cell r="F107" t="str">
            <v>ASBURY PARK PRESS</v>
          </cell>
          <cell r="G107" t="str">
            <v>NJ</v>
          </cell>
          <cell r="H107">
            <v>93</v>
          </cell>
          <cell r="I107"/>
          <cell r="J107"/>
          <cell r="K107"/>
          <cell r="L107"/>
          <cell r="M107"/>
          <cell r="N107"/>
          <cell r="O107" t="str">
            <v>ENG</v>
          </cell>
          <cell r="P107" t="str">
            <v>SUN</v>
          </cell>
        </row>
        <row r="108">
          <cell r="D108" t="str">
            <v>005293</v>
          </cell>
          <cell r="E108">
            <v>10</v>
          </cell>
          <cell r="F108" t="str">
            <v>EAST BRUNSWICK HOME NEWS &amp; TRIBUNE</v>
          </cell>
          <cell r="G108" t="str">
            <v>NJ</v>
          </cell>
          <cell r="H108">
            <v>18</v>
          </cell>
          <cell r="I108"/>
          <cell r="J108"/>
          <cell r="K108"/>
          <cell r="L108"/>
          <cell r="M108"/>
          <cell r="N108"/>
          <cell r="O108" t="str">
            <v>ENG</v>
          </cell>
          <cell r="P108" t="str">
            <v>SUN</v>
          </cell>
        </row>
        <row r="109">
          <cell r="D109" t="str">
            <v>005310</v>
          </cell>
          <cell r="E109">
            <v>10</v>
          </cell>
          <cell r="F109" t="str">
            <v>HUNTERDON COUNTY DEMOCRAT</v>
          </cell>
          <cell r="G109" t="str">
            <v>NJ</v>
          </cell>
          <cell r="H109">
            <v>18</v>
          </cell>
          <cell r="I109"/>
          <cell r="J109"/>
          <cell r="K109"/>
          <cell r="L109"/>
          <cell r="M109"/>
          <cell r="N109"/>
          <cell r="O109" t="str">
            <v>ENG</v>
          </cell>
          <cell r="P109" t="str">
            <v>THU</v>
          </cell>
        </row>
        <row r="110">
          <cell r="D110" t="str">
            <v>005298</v>
          </cell>
          <cell r="E110">
            <v>10</v>
          </cell>
          <cell r="F110" t="str">
            <v>BRIDGEWATER COURIER-NEWS</v>
          </cell>
          <cell r="G110" t="str">
            <v>NJ</v>
          </cell>
          <cell r="H110">
            <v>10</v>
          </cell>
          <cell r="I110"/>
          <cell r="J110"/>
          <cell r="K110"/>
          <cell r="L110"/>
          <cell r="M110"/>
          <cell r="N110"/>
          <cell r="O110" t="str">
            <v>ENG</v>
          </cell>
          <cell r="P110" t="str">
            <v>SUN</v>
          </cell>
        </row>
        <row r="111">
          <cell r="D111" t="str">
            <v>009615</v>
          </cell>
          <cell r="E111">
            <v>11</v>
          </cell>
          <cell r="F111" t="str">
            <v>LONG ISLAND NEWSDAY PLUS</v>
          </cell>
          <cell r="G111" t="str">
            <v>NY</v>
          </cell>
          <cell r="H111">
            <v>745</v>
          </cell>
          <cell r="I111"/>
          <cell r="J111"/>
          <cell r="K111"/>
          <cell r="L111"/>
          <cell r="M111"/>
          <cell r="N111"/>
          <cell r="O111" t="str">
            <v>ENG</v>
          </cell>
          <cell r="P111" t="str">
            <v>THU</v>
          </cell>
        </row>
        <row r="112">
          <cell r="D112" t="str">
            <v>005602</v>
          </cell>
          <cell r="E112">
            <v>11</v>
          </cell>
          <cell r="F112" t="str">
            <v>LONG ISLAND NEWSDAY</v>
          </cell>
          <cell r="G112" t="str">
            <v>NY</v>
          </cell>
          <cell r="H112">
            <v>245</v>
          </cell>
          <cell r="I112"/>
          <cell r="J112"/>
          <cell r="K112"/>
          <cell r="L112"/>
          <cell r="M112"/>
          <cell r="N112"/>
          <cell r="O112" t="str">
            <v>ENG</v>
          </cell>
          <cell r="P112" t="str">
            <v>SUN</v>
          </cell>
        </row>
        <row r="113">
          <cell r="D113" t="str">
            <v>022530</v>
          </cell>
          <cell r="E113">
            <v>12</v>
          </cell>
          <cell r="F113" t="str">
            <v>NEW YORK KINGS-QUEENS CO DSA (POLYBAG)</v>
          </cell>
          <cell r="G113" t="str">
            <v>NY</v>
          </cell>
          <cell r="H113">
            <v>586</v>
          </cell>
          <cell r="I113"/>
          <cell r="J113"/>
          <cell r="K113"/>
          <cell r="L113"/>
          <cell r="M113"/>
          <cell r="N113" t="str">
            <v>DEDICATED</v>
          </cell>
          <cell r="O113" t="str">
            <v>ENG</v>
          </cell>
          <cell r="P113" t="str">
            <v>WED</v>
          </cell>
        </row>
        <row r="114">
          <cell r="D114" t="str">
            <v>005603</v>
          </cell>
          <cell r="E114">
            <v>12</v>
          </cell>
          <cell r="F114" t="str">
            <v>NEW YORK DAILY NEWS</v>
          </cell>
          <cell r="G114" t="str">
            <v>NY</v>
          </cell>
          <cell r="H114">
            <v>260</v>
          </cell>
          <cell r="I114"/>
          <cell r="J114"/>
          <cell r="K114"/>
          <cell r="L114"/>
          <cell r="M114"/>
          <cell r="N114" t="str">
            <v>DEDICATED</v>
          </cell>
          <cell r="O114" t="str">
            <v>ENG</v>
          </cell>
          <cell r="P114" t="str">
            <v>SUN</v>
          </cell>
        </row>
        <row r="115">
          <cell r="D115" t="str">
            <v>020672</v>
          </cell>
          <cell r="E115">
            <v>12</v>
          </cell>
          <cell r="F115" t="str">
            <v>GREATER NY COMMUNITY NEWSPAPER BUY</v>
          </cell>
          <cell r="G115" t="str">
            <v>NY</v>
          </cell>
          <cell r="H115">
            <v>88</v>
          </cell>
          <cell r="I115"/>
          <cell r="J115"/>
          <cell r="K115" t="str">
            <v>H</v>
          </cell>
          <cell r="L115"/>
          <cell r="M115"/>
          <cell r="N115"/>
          <cell r="O115" t="str">
            <v>ENG</v>
          </cell>
          <cell r="P115"/>
        </row>
        <row r="116">
          <cell r="D116" t="str">
            <v>005742</v>
          </cell>
          <cell r="E116">
            <v>12</v>
          </cell>
          <cell r="F116" t="str">
            <v>QUEENS BAYSIDE/FLUSHING TIMES</v>
          </cell>
          <cell r="G116" t="str">
            <v>NY</v>
          </cell>
          <cell r="H116">
            <v>30</v>
          </cell>
          <cell r="I116"/>
          <cell r="J116"/>
          <cell r="K116" t="str">
            <v>M</v>
          </cell>
          <cell r="L116"/>
          <cell r="M116"/>
          <cell r="N116"/>
          <cell r="O116" t="str">
            <v>ENG</v>
          </cell>
          <cell r="P116" t="str">
            <v>FRI</v>
          </cell>
        </row>
        <row r="117">
          <cell r="D117" t="str">
            <v>015726</v>
          </cell>
          <cell r="E117">
            <v>12</v>
          </cell>
          <cell r="F117" t="str">
            <v>BROOKLYN BAY NEWS/GRAPHIC</v>
          </cell>
          <cell r="G117" t="str">
            <v>NY</v>
          </cell>
          <cell r="H117">
            <v>25</v>
          </cell>
          <cell r="I117"/>
          <cell r="J117"/>
          <cell r="K117" t="str">
            <v>M</v>
          </cell>
          <cell r="L117"/>
          <cell r="M117"/>
          <cell r="N117"/>
          <cell r="O117" t="str">
            <v>ENG</v>
          </cell>
          <cell r="P117" t="str">
            <v>FRI</v>
          </cell>
        </row>
        <row r="118">
          <cell r="D118" t="str">
            <v>021709</v>
          </cell>
          <cell r="E118">
            <v>12</v>
          </cell>
          <cell r="F118" t="str">
            <v>QUEENS TIMES LEDGER</v>
          </cell>
          <cell r="G118" t="str">
            <v>NY</v>
          </cell>
          <cell r="H118">
            <v>24</v>
          </cell>
          <cell r="I118"/>
          <cell r="J118"/>
          <cell r="K118" t="str">
            <v>M</v>
          </cell>
          <cell r="L118"/>
          <cell r="M118"/>
          <cell r="N118"/>
          <cell r="O118" t="str">
            <v>ENG</v>
          </cell>
          <cell r="P118" t="str">
            <v>FRI</v>
          </cell>
        </row>
        <row r="119">
          <cell r="D119" t="str">
            <v>012360</v>
          </cell>
          <cell r="E119">
            <v>12</v>
          </cell>
          <cell r="F119" t="str">
            <v>BROOKLYN BAY RIDGE COURIER</v>
          </cell>
          <cell r="G119" t="str">
            <v>NY</v>
          </cell>
          <cell r="H119">
            <v>9</v>
          </cell>
          <cell r="I119"/>
          <cell r="J119"/>
          <cell r="K119" t="str">
            <v>M</v>
          </cell>
          <cell r="L119"/>
          <cell r="M119"/>
          <cell r="N119"/>
          <cell r="O119" t="str">
            <v>ENG</v>
          </cell>
          <cell r="P119" t="str">
            <v>FRI</v>
          </cell>
        </row>
        <row r="120">
          <cell r="D120" t="str">
            <v>005605</v>
          </cell>
          <cell r="E120">
            <v>12</v>
          </cell>
          <cell r="F120" t="str">
            <v>STATEN ISLAND ADVANCE</v>
          </cell>
          <cell r="G120" t="str">
            <v>NY</v>
          </cell>
          <cell r="H120">
            <v>35</v>
          </cell>
          <cell r="I120"/>
          <cell r="J120"/>
          <cell r="K120"/>
          <cell r="L120"/>
          <cell r="M120"/>
          <cell r="N120"/>
          <cell r="O120" t="str">
            <v>ENG</v>
          </cell>
          <cell r="P120" t="str">
            <v>SUN</v>
          </cell>
        </row>
        <row r="121">
          <cell r="D121" t="str">
            <v>017847</v>
          </cell>
          <cell r="E121">
            <v>13</v>
          </cell>
          <cell r="F121" t="str">
            <v>NEW YORK NEWSDAY DSA (POLYBAG)</v>
          </cell>
          <cell r="G121" t="str">
            <v>NY</v>
          </cell>
          <cell r="H121">
            <v>849</v>
          </cell>
          <cell r="I121"/>
          <cell r="J121"/>
          <cell r="K121"/>
          <cell r="L121"/>
          <cell r="M121"/>
          <cell r="N121" t="str">
            <v>DEDICATED</v>
          </cell>
          <cell r="O121" t="str">
            <v>ENG</v>
          </cell>
          <cell r="P121" t="str">
            <v>SAT</v>
          </cell>
        </row>
        <row r="122">
          <cell r="D122" t="str">
            <v>005604</v>
          </cell>
          <cell r="E122">
            <v>13</v>
          </cell>
          <cell r="F122" t="str">
            <v>NEW YORK TIMES (REGIONAL)</v>
          </cell>
          <cell r="G122" t="str">
            <v>NY</v>
          </cell>
          <cell r="H122">
            <v>428</v>
          </cell>
          <cell r="I122"/>
          <cell r="J122"/>
          <cell r="K122"/>
          <cell r="L122"/>
          <cell r="M122"/>
          <cell r="N122"/>
          <cell r="O122" t="str">
            <v>ENG</v>
          </cell>
          <cell r="P122" t="str">
            <v>SUN</v>
          </cell>
        </row>
        <row r="123">
          <cell r="D123" t="str">
            <v>005641</v>
          </cell>
          <cell r="E123">
            <v>13</v>
          </cell>
          <cell r="F123" t="str">
            <v>NEW YORK POST</v>
          </cell>
          <cell r="G123" t="str">
            <v>NY</v>
          </cell>
          <cell r="H123">
            <v>200</v>
          </cell>
          <cell r="I123"/>
          <cell r="J123"/>
          <cell r="K123"/>
          <cell r="L123"/>
          <cell r="M123"/>
          <cell r="N123"/>
          <cell r="O123" t="str">
            <v>ENG</v>
          </cell>
          <cell r="P123" t="str">
            <v>SUN</v>
          </cell>
        </row>
        <row r="124">
          <cell r="D124" t="str">
            <v>005618</v>
          </cell>
          <cell r="E124">
            <v>13</v>
          </cell>
          <cell r="F124" t="str">
            <v>NEW YORK EL DIARIO-LA PRENSA</v>
          </cell>
          <cell r="G124" t="str">
            <v>NY</v>
          </cell>
          <cell r="H124">
            <v>23</v>
          </cell>
          <cell r="I124"/>
          <cell r="J124"/>
          <cell r="K124"/>
          <cell r="L124"/>
          <cell r="M124"/>
          <cell r="N124" t="str">
            <v>DEDICATED</v>
          </cell>
          <cell r="O124" t="str">
            <v>SPN</v>
          </cell>
          <cell r="P124" t="str">
            <v>SUN</v>
          </cell>
        </row>
        <row r="125">
          <cell r="D125" t="str">
            <v>014319</v>
          </cell>
          <cell r="E125">
            <v>13</v>
          </cell>
          <cell r="F125" t="str">
            <v>BRONX TIMES REPORTER/TIMES</v>
          </cell>
          <cell r="G125" t="str">
            <v>NY</v>
          </cell>
          <cell r="H125">
            <v>14</v>
          </cell>
          <cell r="I125"/>
          <cell r="J125"/>
          <cell r="K125"/>
          <cell r="L125"/>
          <cell r="M125"/>
          <cell r="N125" t="str">
            <v>DEDICATED</v>
          </cell>
          <cell r="O125" t="str">
            <v>ENG</v>
          </cell>
          <cell r="P125" t="str">
            <v>FRI</v>
          </cell>
        </row>
        <row r="126">
          <cell r="D126" t="str">
            <v>022552</v>
          </cell>
          <cell r="E126">
            <v>14</v>
          </cell>
          <cell r="F126" t="str">
            <v>DUTCHESS COUNTY REDPLUM SHARED MAIL</v>
          </cell>
          <cell r="G126" t="str">
            <v>NY</v>
          </cell>
          <cell r="H126">
            <v>80</v>
          </cell>
          <cell r="I126"/>
          <cell r="J126"/>
          <cell r="K126"/>
          <cell r="L126" t="str">
            <v>P</v>
          </cell>
          <cell r="M126" t="str">
            <v>PRIMARY CAFÉ</v>
          </cell>
          <cell r="N126"/>
          <cell r="O126" t="str">
            <v>ENG</v>
          </cell>
          <cell r="P126" t="str">
            <v>TH/F</v>
          </cell>
        </row>
        <row r="127">
          <cell r="D127" t="str">
            <v>005711</v>
          </cell>
          <cell r="E127">
            <v>14</v>
          </cell>
          <cell r="F127" t="str">
            <v>WHITE PLAINS JOURNAL-NEWS</v>
          </cell>
          <cell r="G127" t="str">
            <v>NY</v>
          </cell>
          <cell r="H127">
            <v>56</v>
          </cell>
          <cell r="I127"/>
          <cell r="J127"/>
          <cell r="K127"/>
          <cell r="L127"/>
          <cell r="M127"/>
          <cell r="N127"/>
          <cell r="O127" t="str">
            <v>ENG</v>
          </cell>
          <cell r="P127" t="str">
            <v>SUN</v>
          </cell>
        </row>
        <row r="128">
          <cell r="D128" t="str">
            <v>022627</v>
          </cell>
          <cell r="E128">
            <v>14</v>
          </cell>
          <cell r="F128" t="str">
            <v>WESTCHESTER REDPLUM SHARED MAIL</v>
          </cell>
          <cell r="G128" t="str">
            <v>NY</v>
          </cell>
          <cell r="H128">
            <v>49</v>
          </cell>
          <cell r="I128"/>
          <cell r="J128" t="str">
            <v>NEW-SM</v>
          </cell>
          <cell r="K128"/>
          <cell r="L128" t="str">
            <v>P</v>
          </cell>
          <cell r="M128" t="str">
            <v>PRIMARY CAFÉ</v>
          </cell>
          <cell r="N128" t="str">
            <v>DEDICATED</v>
          </cell>
          <cell r="O128" t="str">
            <v>ENG</v>
          </cell>
          <cell r="P128" t="str">
            <v>TH/F</v>
          </cell>
        </row>
        <row r="129">
          <cell r="D129" t="str">
            <v>005611</v>
          </cell>
          <cell r="E129">
            <v>14</v>
          </cell>
          <cell r="F129" t="str">
            <v>MIDDLETOWN SUNDAY RECORD</v>
          </cell>
          <cell r="G129" t="str">
            <v>NY</v>
          </cell>
          <cell r="H129">
            <v>46</v>
          </cell>
          <cell r="I129"/>
          <cell r="J129"/>
          <cell r="K129"/>
          <cell r="L129"/>
          <cell r="M129"/>
          <cell r="N129"/>
          <cell r="O129" t="str">
            <v>ENG</v>
          </cell>
          <cell r="P129" t="str">
            <v>SUN</v>
          </cell>
        </row>
        <row r="130">
          <cell r="D130" t="str">
            <v>022626</v>
          </cell>
          <cell r="E130">
            <v>14</v>
          </cell>
          <cell r="F130" t="str">
            <v>MONMOUTH-OCEAN REDPLUM SHARED MAIL</v>
          </cell>
          <cell r="G130" t="str">
            <v>NY</v>
          </cell>
          <cell r="H130">
            <v>45</v>
          </cell>
          <cell r="I130"/>
          <cell r="J130" t="str">
            <v>NEW-SM</v>
          </cell>
          <cell r="K130"/>
          <cell r="L130" t="str">
            <v>P</v>
          </cell>
          <cell r="M130" t="str">
            <v>PRIMARY CAFÉ</v>
          </cell>
          <cell r="N130"/>
          <cell r="O130" t="str">
            <v>ENG</v>
          </cell>
          <cell r="P130" t="str">
            <v>TH/F</v>
          </cell>
        </row>
        <row r="131">
          <cell r="D131" t="str">
            <v>005612</v>
          </cell>
          <cell r="E131">
            <v>14</v>
          </cell>
          <cell r="F131" t="str">
            <v>POUGHKEEPSIE JOURNAL</v>
          </cell>
          <cell r="G131" t="str">
            <v>NY</v>
          </cell>
          <cell r="H131">
            <v>23</v>
          </cell>
          <cell r="I131"/>
          <cell r="J131"/>
          <cell r="K131"/>
          <cell r="L131"/>
          <cell r="M131"/>
          <cell r="N131"/>
          <cell r="O131" t="str">
            <v>ENG</v>
          </cell>
          <cell r="P131" t="str">
            <v>SUN</v>
          </cell>
        </row>
        <row r="132">
          <cell r="D132" t="str">
            <v>005627</v>
          </cell>
          <cell r="E132">
            <v>14</v>
          </cell>
          <cell r="F132" t="str">
            <v>KINGSTON FREEMAN</v>
          </cell>
          <cell r="G132" t="str">
            <v>NY</v>
          </cell>
          <cell r="H132">
            <v>20</v>
          </cell>
          <cell r="I132"/>
          <cell r="J132"/>
          <cell r="K132"/>
          <cell r="L132"/>
          <cell r="M132"/>
          <cell r="N132"/>
          <cell r="O132" t="str">
            <v>ENG</v>
          </cell>
          <cell r="P132" t="str">
            <v>SUN</v>
          </cell>
        </row>
        <row r="133">
          <cell r="D133"/>
          <cell r="E133" t="str">
            <v>METRO NEW YORK TOTAL</v>
          </cell>
          <cell r="F133"/>
          <cell r="G133"/>
          <cell r="H133">
            <v>5270</v>
          </cell>
          <cell r="I133">
            <v>0</v>
          </cell>
          <cell r="J133"/>
          <cell r="K133"/>
          <cell r="L133"/>
          <cell r="M133"/>
          <cell r="N133"/>
          <cell r="O133"/>
          <cell r="P133"/>
        </row>
        <row r="134">
          <cell r="D134"/>
          <cell r="E134" t="str">
            <v>MIDDLE ATLANTIC</v>
          </cell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</row>
        <row r="135">
          <cell r="D135" t="str">
            <v>001467</v>
          </cell>
          <cell r="E135">
            <v>15</v>
          </cell>
          <cell r="F135" t="str">
            <v>WASHINGTON POST</v>
          </cell>
          <cell r="G135" t="str">
            <v>DC</v>
          </cell>
          <cell r="H135">
            <v>510</v>
          </cell>
          <cell r="I135"/>
          <cell r="J135"/>
          <cell r="K135"/>
          <cell r="L135"/>
          <cell r="M135"/>
          <cell r="N135"/>
          <cell r="O135" t="str">
            <v>ENG</v>
          </cell>
          <cell r="P135" t="str">
            <v>SUN</v>
          </cell>
        </row>
        <row r="136">
          <cell r="D136" t="str">
            <v>008997</v>
          </cell>
          <cell r="E136">
            <v>15</v>
          </cell>
          <cell r="F136" t="str">
            <v>WASHINGTON POST PLUS/ MRKTPLACE MIDWK</v>
          </cell>
          <cell r="G136" t="str">
            <v>DC</v>
          </cell>
          <cell r="H136">
            <v>407</v>
          </cell>
          <cell r="I136"/>
          <cell r="J136"/>
          <cell r="K136"/>
          <cell r="L136"/>
          <cell r="M136"/>
          <cell r="N136"/>
          <cell r="O136" t="str">
            <v>ENG</v>
          </cell>
          <cell r="P136" t="str">
            <v>THU</v>
          </cell>
        </row>
        <row r="137">
          <cell r="D137" t="str">
            <v>020237</v>
          </cell>
          <cell r="E137">
            <v>15</v>
          </cell>
          <cell r="F137" t="str">
            <v>WASHINGTON SAVINGS NOW</v>
          </cell>
          <cell r="G137" t="str">
            <v>DC</v>
          </cell>
          <cell r="H137">
            <v>229</v>
          </cell>
          <cell r="I137"/>
          <cell r="J137"/>
          <cell r="K137"/>
          <cell r="L137"/>
          <cell r="M137"/>
          <cell r="N137"/>
          <cell r="O137" t="str">
            <v>ENG</v>
          </cell>
          <cell r="P137" t="str">
            <v>SUN</v>
          </cell>
        </row>
        <row r="138">
          <cell r="D138" t="str">
            <v>008309</v>
          </cell>
          <cell r="E138">
            <v>15</v>
          </cell>
          <cell r="F138" t="str">
            <v>WASHINGTON SUBURBAN BUY</v>
          </cell>
          <cell r="G138" t="str">
            <v>VA</v>
          </cell>
          <cell r="H138">
            <v>135</v>
          </cell>
          <cell r="I138"/>
          <cell r="J138"/>
          <cell r="K138" t="str">
            <v>H</v>
          </cell>
          <cell r="L138"/>
          <cell r="M138"/>
          <cell r="N138"/>
          <cell r="O138" t="str">
            <v>ENG</v>
          </cell>
          <cell r="P138"/>
        </row>
        <row r="139">
          <cell r="D139" t="str">
            <v>013433</v>
          </cell>
          <cell r="E139">
            <v>15</v>
          </cell>
          <cell r="F139" t="str">
            <v>FAIRFAX COUNTY TIMES</v>
          </cell>
          <cell r="G139" t="str">
            <v>VA</v>
          </cell>
          <cell r="H139">
            <v>100</v>
          </cell>
          <cell r="I139"/>
          <cell r="J139"/>
          <cell r="K139" t="str">
            <v>M</v>
          </cell>
          <cell r="L139"/>
          <cell r="M139"/>
          <cell r="N139"/>
          <cell r="O139" t="str">
            <v>ENG</v>
          </cell>
          <cell r="P139" t="str">
            <v>FRI</v>
          </cell>
        </row>
        <row r="140">
          <cell r="D140" t="str">
            <v>008163</v>
          </cell>
          <cell r="E140">
            <v>15</v>
          </cell>
          <cell r="F140" t="str">
            <v>CULPEPER STAR-EXPONENT</v>
          </cell>
          <cell r="G140" t="str">
            <v>VA</v>
          </cell>
          <cell r="H140">
            <v>5</v>
          </cell>
          <cell r="I140"/>
          <cell r="J140"/>
          <cell r="K140" t="str">
            <v>M</v>
          </cell>
          <cell r="L140"/>
          <cell r="M140"/>
          <cell r="N140"/>
          <cell r="O140" t="str">
            <v>ENG</v>
          </cell>
          <cell r="P140" t="str">
            <v>SUN</v>
          </cell>
        </row>
        <row r="141">
          <cell r="D141" t="str">
            <v>008244</v>
          </cell>
          <cell r="E141">
            <v>15</v>
          </cell>
          <cell r="F141" t="str">
            <v>RAPPAHANNOCK NEWS</v>
          </cell>
          <cell r="G141" t="str">
            <v>VA</v>
          </cell>
          <cell r="H141">
            <v>3</v>
          </cell>
          <cell r="I141"/>
          <cell r="J141"/>
          <cell r="K141" t="str">
            <v>M</v>
          </cell>
          <cell r="L141"/>
          <cell r="M141"/>
          <cell r="N141"/>
          <cell r="O141" t="str">
            <v>ENG</v>
          </cell>
          <cell r="P141" t="str">
            <v>THU</v>
          </cell>
        </row>
        <row r="142">
          <cell r="D142" t="str">
            <v>013548</v>
          </cell>
          <cell r="E142">
            <v>15</v>
          </cell>
          <cell r="F142" t="str">
            <v>STAFFORD INSIDENOVA/NORTH STAFFORD</v>
          </cell>
          <cell r="G142" t="str">
            <v>VA</v>
          </cell>
          <cell r="H142">
            <v>15</v>
          </cell>
          <cell r="I142"/>
          <cell r="J142"/>
          <cell r="K142" t="str">
            <v>M</v>
          </cell>
          <cell r="L142"/>
          <cell r="M142"/>
          <cell r="N142"/>
          <cell r="O142" t="str">
            <v>ENG</v>
          </cell>
          <cell r="P142" t="str">
            <v>FRI</v>
          </cell>
        </row>
        <row r="143">
          <cell r="D143" t="str">
            <v>008171</v>
          </cell>
          <cell r="E143">
            <v>15</v>
          </cell>
          <cell r="F143" t="str">
            <v>WARRENTON FAUQUIER TIMES-DEMOCRAT</v>
          </cell>
          <cell r="G143" t="str">
            <v>VA</v>
          </cell>
          <cell r="H143">
            <v>12</v>
          </cell>
          <cell r="I143"/>
          <cell r="J143"/>
          <cell r="K143" t="str">
            <v>M</v>
          </cell>
          <cell r="L143"/>
          <cell r="M143"/>
          <cell r="N143"/>
          <cell r="O143" t="str">
            <v>ENG</v>
          </cell>
          <cell r="P143" t="str">
            <v>WED</v>
          </cell>
        </row>
        <row r="144">
          <cell r="D144" t="str">
            <v>011036</v>
          </cell>
          <cell r="E144">
            <v>15</v>
          </cell>
          <cell r="F144" t="str">
            <v>WASHINGTON EL TIEMPO LATINO</v>
          </cell>
          <cell r="G144" t="str">
            <v>DC</v>
          </cell>
          <cell r="H144">
            <v>50</v>
          </cell>
          <cell r="I144"/>
          <cell r="J144"/>
          <cell r="K144"/>
          <cell r="L144"/>
          <cell r="M144"/>
          <cell r="N144" t="str">
            <v>DEDICATED</v>
          </cell>
          <cell r="O144" t="str">
            <v>SPN</v>
          </cell>
          <cell r="P144" t="str">
            <v>FRI</v>
          </cell>
        </row>
        <row r="145">
          <cell r="D145" t="str">
            <v>008146</v>
          </cell>
          <cell r="E145">
            <v>15</v>
          </cell>
          <cell r="F145" t="str">
            <v>FREDERICKSBURG FREE LANCE-STAR</v>
          </cell>
          <cell r="G145" t="str">
            <v>VA</v>
          </cell>
          <cell r="H145">
            <v>35</v>
          </cell>
          <cell r="I145"/>
          <cell r="J145"/>
          <cell r="K145"/>
          <cell r="L145"/>
          <cell r="M145"/>
          <cell r="N145"/>
          <cell r="O145" t="str">
            <v>ENG</v>
          </cell>
          <cell r="P145" t="str">
            <v>SUN</v>
          </cell>
        </row>
        <row r="146">
          <cell r="D146" t="str">
            <v>021704</v>
          </cell>
          <cell r="E146">
            <v>15</v>
          </cell>
          <cell r="F146" t="str">
            <v>MANASSAS PRINCE WILLIAM TODAY</v>
          </cell>
          <cell r="G146" t="str">
            <v>VA</v>
          </cell>
          <cell r="H146">
            <v>26</v>
          </cell>
          <cell r="I146"/>
          <cell r="J146"/>
          <cell r="K146"/>
          <cell r="L146"/>
          <cell r="M146"/>
          <cell r="N146"/>
          <cell r="O146" t="str">
            <v>ENG</v>
          </cell>
          <cell r="P146" t="str">
            <v>FRI</v>
          </cell>
        </row>
        <row r="147">
          <cell r="D147" t="str">
            <v>019775</v>
          </cell>
          <cell r="E147">
            <v>15</v>
          </cell>
          <cell r="F147" t="str">
            <v>WASHINGTON DC BUY</v>
          </cell>
          <cell r="G147" t="str">
            <v>DC</v>
          </cell>
          <cell r="H147">
            <v>21</v>
          </cell>
          <cell r="I147"/>
          <cell r="J147"/>
          <cell r="K147" t="str">
            <v>H</v>
          </cell>
          <cell r="L147"/>
          <cell r="M147"/>
          <cell r="N147"/>
          <cell r="O147" t="str">
            <v>ENG</v>
          </cell>
          <cell r="P147"/>
        </row>
        <row r="148">
          <cell r="D148" t="str">
            <v>016806</v>
          </cell>
          <cell r="E148">
            <v>15</v>
          </cell>
          <cell r="F148" t="str">
            <v>WASHINGTON DUPONT CURRENT</v>
          </cell>
          <cell r="G148" t="str">
            <v>DC</v>
          </cell>
          <cell r="H148">
            <v>13</v>
          </cell>
          <cell r="I148"/>
          <cell r="J148"/>
          <cell r="K148" t="str">
            <v>M</v>
          </cell>
          <cell r="L148"/>
          <cell r="M148"/>
          <cell r="N148"/>
          <cell r="O148" t="str">
            <v>ENG</v>
          </cell>
          <cell r="P148" t="str">
            <v>WED</v>
          </cell>
        </row>
        <row r="149">
          <cell r="D149" t="str">
            <v>013438</v>
          </cell>
          <cell r="E149">
            <v>15</v>
          </cell>
          <cell r="F149" t="str">
            <v>WASHINGTON GEORGETOWN CURRENT</v>
          </cell>
          <cell r="G149" t="str">
            <v>DC</v>
          </cell>
          <cell r="H149">
            <v>8</v>
          </cell>
          <cell r="I149"/>
          <cell r="J149"/>
          <cell r="K149" t="str">
            <v>M</v>
          </cell>
          <cell r="L149"/>
          <cell r="M149"/>
          <cell r="N149"/>
          <cell r="O149" t="str">
            <v>ENG</v>
          </cell>
          <cell r="P149" t="str">
            <v>WED</v>
          </cell>
        </row>
        <row r="150">
          <cell r="D150" t="str">
            <v>008188</v>
          </cell>
          <cell r="E150">
            <v>15</v>
          </cell>
          <cell r="F150" t="str">
            <v>BELVOIR EAGLE (FT. BELVOIR)</v>
          </cell>
          <cell r="G150" t="str">
            <v>VA</v>
          </cell>
          <cell r="H150">
            <v>13</v>
          </cell>
          <cell r="I150"/>
          <cell r="J150"/>
          <cell r="K150"/>
          <cell r="L150"/>
          <cell r="M150"/>
          <cell r="N150"/>
          <cell r="O150" t="str">
            <v>ENG</v>
          </cell>
          <cell r="P150" t="str">
            <v>THU</v>
          </cell>
        </row>
        <row r="151">
          <cell r="D151" t="str">
            <v>008153</v>
          </cell>
          <cell r="E151">
            <v>15</v>
          </cell>
          <cell r="F151" t="str">
            <v>STRASBURG NORTHERN VA DAILY</v>
          </cell>
          <cell r="G151" t="str">
            <v>VA</v>
          </cell>
          <cell r="H151">
            <v>10</v>
          </cell>
          <cell r="I151"/>
          <cell r="J151"/>
          <cell r="K151"/>
          <cell r="L151"/>
          <cell r="M151"/>
          <cell r="N151"/>
          <cell r="O151" t="str">
            <v>ENG</v>
          </cell>
          <cell r="P151" t="str">
            <v>SAT</v>
          </cell>
        </row>
        <row r="152">
          <cell r="D152" t="str">
            <v>019720</v>
          </cell>
          <cell r="E152">
            <v>16</v>
          </cell>
          <cell r="F152" t="str">
            <v>FREDERICK REDPLUM SHARED MAIL</v>
          </cell>
          <cell r="G152" t="str">
            <v>DC</v>
          </cell>
          <cell r="H152">
            <v>41</v>
          </cell>
          <cell r="I152"/>
          <cell r="J152" t="str">
            <v>NEW-SM</v>
          </cell>
          <cell r="K152"/>
          <cell r="L152" t="str">
            <v>P</v>
          </cell>
          <cell r="M152" t="str">
            <v>PRIMARY CAFÉ</v>
          </cell>
          <cell r="N152"/>
          <cell r="O152" t="str">
            <v>ENG</v>
          </cell>
          <cell r="P152" t="str">
            <v>T/W</v>
          </cell>
        </row>
        <row r="153">
          <cell r="D153" t="str">
            <v>003704</v>
          </cell>
          <cell r="E153">
            <v>16</v>
          </cell>
          <cell r="F153" t="str">
            <v>HAGERSTOWN HERALD-MAIL</v>
          </cell>
          <cell r="G153" t="str">
            <v>MD</v>
          </cell>
          <cell r="H153">
            <v>26</v>
          </cell>
          <cell r="I153"/>
          <cell r="J153"/>
          <cell r="K153"/>
          <cell r="L153"/>
          <cell r="M153"/>
          <cell r="N153"/>
          <cell r="O153" t="str">
            <v>ENG</v>
          </cell>
          <cell r="P153" t="str">
            <v>SUN</v>
          </cell>
        </row>
        <row r="154">
          <cell r="D154" t="str">
            <v>003703</v>
          </cell>
          <cell r="E154">
            <v>16</v>
          </cell>
          <cell r="F154" t="str">
            <v>FREDERICK NEWS-POST</v>
          </cell>
          <cell r="G154" t="str">
            <v>MD</v>
          </cell>
          <cell r="H154">
            <v>24</v>
          </cell>
          <cell r="I154"/>
          <cell r="J154"/>
          <cell r="K154"/>
          <cell r="L154"/>
          <cell r="M154"/>
          <cell r="N154"/>
          <cell r="O154" t="str">
            <v>ENG</v>
          </cell>
          <cell r="P154" t="str">
            <v>SUN</v>
          </cell>
        </row>
        <row r="155">
          <cell r="D155" t="str">
            <v>003702</v>
          </cell>
          <cell r="E155">
            <v>16</v>
          </cell>
          <cell r="F155" t="str">
            <v>CUMBERLAND TIMES-NEWS</v>
          </cell>
          <cell r="G155" t="str">
            <v>MD</v>
          </cell>
          <cell r="H155">
            <v>17</v>
          </cell>
          <cell r="I155"/>
          <cell r="J155"/>
          <cell r="K155"/>
          <cell r="L155"/>
          <cell r="M155"/>
          <cell r="N155"/>
          <cell r="O155" t="str">
            <v>ENG</v>
          </cell>
          <cell r="P155" t="str">
            <v>SUN</v>
          </cell>
        </row>
        <row r="156">
          <cell r="D156" t="str">
            <v>008694</v>
          </cell>
          <cell r="E156">
            <v>16</v>
          </cell>
          <cell r="F156" t="str">
            <v>MARTINSBURG JOURNAL</v>
          </cell>
          <cell r="G156" t="str">
            <v>WV</v>
          </cell>
          <cell r="H156">
            <v>13</v>
          </cell>
          <cell r="I156"/>
          <cell r="J156"/>
          <cell r="K156"/>
          <cell r="L156"/>
          <cell r="M156"/>
          <cell r="N156"/>
          <cell r="O156" t="str">
            <v>ENG</v>
          </cell>
          <cell r="P156" t="str">
            <v>SUN</v>
          </cell>
        </row>
        <row r="157">
          <cell r="D157" t="str">
            <v>009339</v>
          </cell>
          <cell r="E157">
            <v>17</v>
          </cell>
          <cell r="F157" t="str">
            <v>BALTIMORE SUN PLUS</v>
          </cell>
          <cell r="G157" t="str">
            <v>MD</v>
          </cell>
          <cell r="H157">
            <v>310</v>
          </cell>
          <cell r="I157"/>
          <cell r="J157"/>
          <cell r="K157"/>
          <cell r="L157"/>
          <cell r="M157"/>
          <cell r="N157"/>
          <cell r="O157" t="str">
            <v>ENG</v>
          </cell>
          <cell r="P157" t="str">
            <v>THU</v>
          </cell>
        </row>
        <row r="158">
          <cell r="D158" t="str">
            <v>003700</v>
          </cell>
          <cell r="E158">
            <v>17</v>
          </cell>
          <cell r="F158" t="str">
            <v>BALTIMORE SUN</v>
          </cell>
          <cell r="G158" t="str">
            <v>MD</v>
          </cell>
          <cell r="H158">
            <v>210</v>
          </cell>
          <cell r="I158"/>
          <cell r="J158"/>
          <cell r="K158"/>
          <cell r="L158"/>
          <cell r="M158"/>
          <cell r="N158"/>
          <cell r="O158" t="str">
            <v>ENG</v>
          </cell>
          <cell r="P158" t="str">
            <v>SUN</v>
          </cell>
        </row>
        <row r="159">
          <cell r="D159" t="str">
            <v>020450</v>
          </cell>
          <cell r="E159">
            <v>17</v>
          </cell>
          <cell r="F159" t="str">
            <v>BALTIMORE DEALS AT YOUR DOOR</v>
          </cell>
          <cell r="G159" t="str">
            <v>MD</v>
          </cell>
          <cell r="H159">
            <v>90</v>
          </cell>
          <cell r="I159"/>
          <cell r="J159"/>
          <cell r="K159"/>
          <cell r="L159"/>
          <cell r="M159"/>
          <cell r="N159"/>
          <cell r="O159" t="str">
            <v>ENG</v>
          </cell>
          <cell r="P159" t="str">
            <v>SUN</v>
          </cell>
        </row>
        <row r="160">
          <cell r="D160" t="str">
            <v>015806</v>
          </cell>
          <cell r="E160">
            <v>17</v>
          </cell>
          <cell r="F160" t="str">
            <v>BALTIMORE COMMUNITY NEWSPAPERS</v>
          </cell>
          <cell r="G160" t="str">
            <v>MD</v>
          </cell>
          <cell r="H160">
            <v>40</v>
          </cell>
          <cell r="I160"/>
          <cell r="J160"/>
          <cell r="K160" t="str">
            <v>H</v>
          </cell>
          <cell r="L160"/>
          <cell r="M160"/>
          <cell r="N160"/>
          <cell r="O160" t="str">
            <v>ENG</v>
          </cell>
          <cell r="P160"/>
        </row>
        <row r="161">
          <cell r="D161" t="str">
            <v>003716</v>
          </cell>
          <cell r="E161">
            <v>17</v>
          </cell>
          <cell r="F161" t="str">
            <v>BEL AIR AEGIS</v>
          </cell>
          <cell r="G161" t="str">
            <v>MD</v>
          </cell>
          <cell r="H161">
            <v>15</v>
          </cell>
          <cell r="I161"/>
          <cell r="J161"/>
          <cell r="K161" t="str">
            <v>M</v>
          </cell>
          <cell r="L161"/>
          <cell r="M161"/>
          <cell r="N161"/>
          <cell r="O161" t="str">
            <v>ENG</v>
          </cell>
          <cell r="P161" t="str">
            <v>WED</v>
          </cell>
        </row>
        <row r="162">
          <cell r="D162" t="str">
            <v>003736</v>
          </cell>
          <cell r="E162">
            <v>17</v>
          </cell>
          <cell r="F162" t="str">
            <v>HOWARD COUNTY TIMES</v>
          </cell>
          <cell r="G162" t="str">
            <v>MD</v>
          </cell>
          <cell r="H162">
            <v>12</v>
          </cell>
          <cell r="I162"/>
          <cell r="J162"/>
          <cell r="K162" t="str">
            <v>M</v>
          </cell>
          <cell r="L162"/>
          <cell r="M162"/>
          <cell r="N162"/>
          <cell r="O162" t="str">
            <v>ENG</v>
          </cell>
          <cell r="P162" t="str">
            <v>THU</v>
          </cell>
        </row>
        <row r="163">
          <cell r="D163" t="str">
            <v>003713</v>
          </cell>
          <cell r="E163">
            <v>17</v>
          </cell>
          <cell r="F163" t="str">
            <v>ELKTON CECIL WHIG</v>
          </cell>
          <cell r="G163" t="str">
            <v>MD</v>
          </cell>
          <cell r="H163">
            <v>11</v>
          </cell>
          <cell r="I163"/>
          <cell r="J163"/>
          <cell r="K163" t="str">
            <v>M</v>
          </cell>
          <cell r="L163"/>
          <cell r="M163"/>
          <cell r="N163"/>
          <cell r="O163" t="str">
            <v>ENG</v>
          </cell>
          <cell r="P163" t="str">
            <v>WED</v>
          </cell>
        </row>
        <row r="164">
          <cell r="D164" t="str">
            <v>003712</v>
          </cell>
          <cell r="E164">
            <v>17</v>
          </cell>
          <cell r="F164" t="str">
            <v>HAVRE DE GRACE RECORD</v>
          </cell>
          <cell r="G164" t="str">
            <v>MD</v>
          </cell>
          <cell r="H164">
            <v>2</v>
          </cell>
          <cell r="I164"/>
          <cell r="J164"/>
          <cell r="K164" t="str">
            <v>M</v>
          </cell>
          <cell r="L164"/>
          <cell r="M164"/>
          <cell r="N164"/>
          <cell r="O164" t="str">
            <v>ENG</v>
          </cell>
          <cell r="P164" t="str">
            <v>FRI</v>
          </cell>
        </row>
        <row r="165">
          <cell r="D165" t="str">
            <v>003701</v>
          </cell>
          <cell r="E165">
            <v>17</v>
          </cell>
          <cell r="F165" t="str">
            <v>ANNAPOLIS CAPITAL</v>
          </cell>
          <cell r="G165" t="str">
            <v>MD</v>
          </cell>
          <cell r="H165">
            <v>27</v>
          </cell>
          <cell r="I165"/>
          <cell r="J165"/>
          <cell r="K165"/>
          <cell r="L165"/>
          <cell r="M165"/>
          <cell r="N165"/>
          <cell r="O165" t="str">
            <v>ENG</v>
          </cell>
          <cell r="P165" t="str">
            <v>SUN</v>
          </cell>
        </row>
        <row r="166">
          <cell r="D166" t="str">
            <v>003706</v>
          </cell>
          <cell r="E166">
            <v>17</v>
          </cell>
          <cell r="F166" t="str">
            <v>WESTMINSTER CARROLL COUNTY TIMES</v>
          </cell>
          <cell r="G166" t="str">
            <v>MD</v>
          </cell>
          <cell r="H166">
            <v>19</v>
          </cell>
          <cell r="I166"/>
          <cell r="J166"/>
          <cell r="K166"/>
          <cell r="L166"/>
          <cell r="M166"/>
          <cell r="N166"/>
          <cell r="O166" t="str">
            <v>ENG</v>
          </cell>
          <cell r="P166" t="str">
            <v>SUN</v>
          </cell>
        </row>
        <row r="167">
          <cell r="D167" t="str">
            <v>022557</v>
          </cell>
          <cell r="E167">
            <v>18</v>
          </cell>
          <cell r="F167" t="str">
            <v>NEW CASTLE COUNTY REDPLUM SHARED MAIL</v>
          </cell>
          <cell r="G167" t="str">
            <v>DE</v>
          </cell>
          <cell r="H167">
            <v>92</v>
          </cell>
          <cell r="I167"/>
          <cell r="J167"/>
          <cell r="K167"/>
          <cell r="L167" t="str">
            <v>P</v>
          </cell>
          <cell r="M167" t="str">
            <v>PRIMARY CAFÉ</v>
          </cell>
          <cell r="N167"/>
          <cell r="O167" t="str">
            <v>ENG</v>
          </cell>
          <cell r="P167" t="str">
            <v>TH/F</v>
          </cell>
        </row>
        <row r="168">
          <cell r="D168" t="str">
            <v>001508</v>
          </cell>
          <cell r="E168">
            <v>18</v>
          </cell>
          <cell r="F168" t="str">
            <v>WILMINGTON NEWS JOURNAL</v>
          </cell>
          <cell r="G168" t="str">
            <v>DE</v>
          </cell>
          <cell r="H168">
            <v>60</v>
          </cell>
          <cell r="I168"/>
          <cell r="J168"/>
          <cell r="K168"/>
          <cell r="L168"/>
          <cell r="M168"/>
          <cell r="N168"/>
          <cell r="O168" t="str">
            <v>ENG</v>
          </cell>
          <cell r="P168" t="str">
            <v>SUN</v>
          </cell>
        </row>
        <row r="169">
          <cell r="D169" t="str">
            <v>020476</v>
          </cell>
          <cell r="E169">
            <v>18</v>
          </cell>
          <cell r="F169" t="str">
            <v>SALISBURY REDPLUM SHARED MAIL</v>
          </cell>
          <cell r="G169" t="str">
            <v>MD</v>
          </cell>
          <cell r="H169">
            <v>32</v>
          </cell>
          <cell r="I169"/>
          <cell r="J169" t="str">
            <v>NEW-SM</v>
          </cell>
          <cell r="K169"/>
          <cell r="L169" t="str">
            <v>P</v>
          </cell>
          <cell r="M169" t="str">
            <v>PRIMARY CAFÉ</v>
          </cell>
          <cell r="N169"/>
          <cell r="O169" t="str">
            <v>ENG</v>
          </cell>
          <cell r="P169" t="str">
            <v>TH/F</v>
          </cell>
        </row>
        <row r="170">
          <cell r="D170" t="str">
            <v>019692</v>
          </cell>
          <cell r="E170">
            <v>18</v>
          </cell>
          <cell r="F170" t="str">
            <v>WILMINGTON GANNETT SUNDAY SELECT</v>
          </cell>
          <cell r="G170" t="str">
            <v>DE</v>
          </cell>
          <cell r="H170">
            <v>26</v>
          </cell>
          <cell r="I170"/>
          <cell r="J170"/>
          <cell r="K170"/>
          <cell r="L170"/>
          <cell r="M170"/>
          <cell r="N170"/>
          <cell r="O170" t="str">
            <v>ENG</v>
          </cell>
          <cell r="P170" t="str">
            <v>SUN</v>
          </cell>
        </row>
        <row r="171">
          <cell r="D171" t="str">
            <v>001509</v>
          </cell>
          <cell r="E171">
            <v>18</v>
          </cell>
          <cell r="F171" t="str">
            <v>DOVER DELAWARE STATE NEWS</v>
          </cell>
          <cell r="G171" t="str">
            <v>DE</v>
          </cell>
          <cell r="H171">
            <v>18</v>
          </cell>
          <cell r="I171"/>
          <cell r="J171"/>
          <cell r="K171"/>
          <cell r="L171"/>
          <cell r="M171"/>
          <cell r="N171"/>
          <cell r="O171" t="str">
            <v>ENG</v>
          </cell>
          <cell r="P171" t="str">
            <v>SUN</v>
          </cell>
        </row>
        <row r="172">
          <cell r="D172" t="str">
            <v>001513</v>
          </cell>
          <cell r="E172">
            <v>18</v>
          </cell>
          <cell r="F172" t="str">
            <v>MILLSBORO SUSSEX COUNTY POST</v>
          </cell>
          <cell r="G172" t="str">
            <v>DE</v>
          </cell>
          <cell r="H172">
            <v>15</v>
          </cell>
          <cell r="I172"/>
          <cell r="J172"/>
          <cell r="K172"/>
          <cell r="L172"/>
          <cell r="M172"/>
          <cell r="N172"/>
          <cell r="O172" t="str">
            <v>ENG</v>
          </cell>
          <cell r="P172" t="str">
            <v>WED</v>
          </cell>
        </row>
        <row r="173">
          <cell r="D173" t="str">
            <v>003705</v>
          </cell>
          <cell r="E173">
            <v>18</v>
          </cell>
          <cell r="F173" t="str">
            <v>SALISBURY DAILY TIMES</v>
          </cell>
          <cell r="G173" t="str">
            <v>MD</v>
          </cell>
          <cell r="H173">
            <v>14</v>
          </cell>
          <cell r="I173"/>
          <cell r="J173"/>
          <cell r="K173"/>
          <cell r="L173"/>
          <cell r="M173"/>
          <cell r="N173"/>
          <cell r="O173" t="str">
            <v>ENG</v>
          </cell>
          <cell r="P173" t="str">
            <v>SUN</v>
          </cell>
        </row>
        <row r="174">
          <cell r="D174" t="str">
            <v>022555</v>
          </cell>
          <cell r="E174">
            <v>19</v>
          </cell>
          <cell r="F174" t="str">
            <v>CAMDEN REDPLUM SHARED MAIL</v>
          </cell>
          <cell r="G174" t="str">
            <v>NJ</v>
          </cell>
          <cell r="H174">
            <v>211</v>
          </cell>
          <cell r="I174"/>
          <cell r="J174"/>
          <cell r="K174"/>
          <cell r="L174" t="str">
            <v>P</v>
          </cell>
          <cell r="M174" t="str">
            <v>PRIMARY CAFÉ</v>
          </cell>
          <cell r="N174"/>
          <cell r="O174" t="str">
            <v>ENG</v>
          </cell>
          <cell r="P174" t="str">
            <v>TH/F</v>
          </cell>
        </row>
        <row r="175">
          <cell r="D175" t="str">
            <v>006925</v>
          </cell>
          <cell r="E175">
            <v>19</v>
          </cell>
          <cell r="F175" t="str">
            <v>GREATER PHILADELPHIA NEWSPAPERS</v>
          </cell>
          <cell r="G175" t="str">
            <v>PA</v>
          </cell>
          <cell r="H175">
            <v>81</v>
          </cell>
          <cell r="I175"/>
          <cell r="J175"/>
          <cell r="K175" t="str">
            <v>H</v>
          </cell>
          <cell r="L175"/>
          <cell r="M175"/>
          <cell r="N175"/>
          <cell r="O175" t="str">
            <v>ENG</v>
          </cell>
          <cell r="P175"/>
        </row>
        <row r="176">
          <cell r="D176" t="str">
            <v>006808</v>
          </cell>
          <cell r="E176">
            <v>19</v>
          </cell>
          <cell r="F176" t="str">
            <v>LEVITTOWN BUCKS COUNTY COURIER TIMES</v>
          </cell>
          <cell r="G176" t="str">
            <v>PA</v>
          </cell>
          <cell r="H176">
            <v>33</v>
          </cell>
          <cell r="I176"/>
          <cell r="J176"/>
          <cell r="K176" t="str">
            <v>M</v>
          </cell>
          <cell r="L176"/>
          <cell r="M176"/>
          <cell r="N176"/>
          <cell r="O176" t="str">
            <v>ENG</v>
          </cell>
          <cell r="P176" t="str">
            <v>SUN</v>
          </cell>
        </row>
        <row r="177">
          <cell r="D177" t="str">
            <v>006804</v>
          </cell>
          <cell r="E177">
            <v>19</v>
          </cell>
          <cell r="F177" t="str">
            <v>DOYLESTOWN INTELLIGENCER</v>
          </cell>
          <cell r="G177" t="str">
            <v>PA</v>
          </cell>
          <cell r="H177">
            <v>26</v>
          </cell>
          <cell r="I177"/>
          <cell r="J177"/>
          <cell r="K177" t="str">
            <v>M</v>
          </cell>
          <cell r="L177"/>
          <cell r="M177"/>
          <cell r="N177"/>
          <cell r="O177" t="str">
            <v>ENG</v>
          </cell>
          <cell r="P177" t="str">
            <v>SUN</v>
          </cell>
        </row>
        <row r="178">
          <cell r="D178" t="str">
            <v>005335</v>
          </cell>
          <cell r="E178">
            <v>19</v>
          </cell>
          <cell r="F178" t="str">
            <v>WILLINGBORO BURLINGTON COUNTY TIMES</v>
          </cell>
          <cell r="G178" t="str">
            <v>NJ</v>
          </cell>
          <cell r="H178">
            <v>22</v>
          </cell>
          <cell r="I178"/>
          <cell r="J178"/>
          <cell r="K178" t="str">
            <v>M</v>
          </cell>
          <cell r="L178"/>
          <cell r="M178"/>
          <cell r="N178"/>
          <cell r="O178" t="str">
            <v>ENG</v>
          </cell>
          <cell r="P178" t="str">
            <v>SUN</v>
          </cell>
        </row>
        <row r="179">
          <cell r="D179" t="str">
            <v>022556</v>
          </cell>
          <cell r="E179">
            <v>19</v>
          </cell>
          <cell r="F179" t="str">
            <v>CAMDEN HISPANIC REDPLUM SHARED MAIL</v>
          </cell>
          <cell r="G179" t="str">
            <v>NJ</v>
          </cell>
          <cell r="H179">
            <v>39</v>
          </cell>
          <cell r="I179"/>
          <cell r="J179"/>
          <cell r="K179"/>
          <cell r="L179" t="str">
            <v>P</v>
          </cell>
          <cell r="M179" t="str">
            <v>PRIMARY CAFÉ</v>
          </cell>
          <cell r="N179" t="str">
            <v>DEDICATED</v>
          </cell>
          <cell r="O179" t="str">
            <v>ENG</v>
          </cell>
          <cell r="P179" t="str">
            <v>TH/F</v>
          </cell>
        </row>
        <row r="180">
          <cell r="D180" t="str">
            <v>005296</v>
          </cell>
          <cell r="E180">
            <v>19</v>
          </cell>
          <cell r="F180" t="str">
            <v>CAMDEN COURIER-POST</v>
          </cell>
          <cell r="G180" t="str">
            <v>NJ</v>
          </cell>
          <cell r="H180">
            <v>37</v>
          </cell>
          <cell r="I180"/>
          <cell r="J180"/>
          <cell r="K180"/>
          <cell r="L180"/>
          <cell r="M180"/>
          <cell r="N180"/>
          <cell r="O180" t="str">
            <v>ENG</v>
          </cell>
          <cell r="P180" t="str">
            <v>SUN</v>
          </cell>
        </row>
        <row r="181">
          <cell r="D181" t="str">
            <v>005297</v>
          </cell>
          <cell r="E181">
            <v>19</v>
          </cell>
          <cell r="F181" t="str">
            <v>TRENTON TIMES OF TRENTON</v>
          </cell>
          <cell r="G181" t="str">
            <v>NJ</v>
          </cell>
          <cell r="H181">
            <v>26</v>
          </cell>
          <cell r="I181"/>
          <cell r="J181"/>
          <cell r="K181"/>
          <cell r="L181"/>
          <cell r="M181"/>
          <cell r="N181"/>
          <cell r="O181" t="str">
            <v>ENG</v>
          </cell>
          <cell r="P181" t="str">
            <v>SUN</v>
          </cell>
        </row>
        <row r="182">
          <cell r="D182" t="str">
            <v>010674</v>
          </cell>
          <cell r="E182">
            <v>19</v>
          </cell>
          <cell r="F182" t="str">
            <v>WOODBURY SOUTH JERSEY TIMES</v>
          </cell>
          <cell r="G182" t="str">
            <v>NJ</v>
          </cell>
          <cell r="H182">
            <v>24</v>
          </cell>
          <cell r="I182"/>
          <cell r="J182"/>
          <cell r="K182"/>
          <cell r="L182"/>
          <cell r="M182"/>
          <cell r="N182"/>
          <cell r="O182" t="str">
            <v>ENG</v>
          </cell>
          <cell r="P182" t="str">
            <v>SUN</v>
          </cell>
        </row>
        <row r="183">
          <cell r="D183" t="str">
            <v>005305</v>
          </cell>
          <cell r="E183">
            <v>19</v>
          </cell>
          <cell r="F183" t="str">
            <v>TRENTON TRENTONIAN</v>
          </cell>
          <cell r="G183" t="str">
            <v>NJ</v>
          </cell>
          <cell r="H183">
            <v>14</v>
          </cell>
          <cell r="I183"/>
          <cell r="J183"/>
          <cell r="K183"/>
          <cell r="L183"/>
          <cell r="M183"/>
          <cell r="N183"/>
          <cell r="O183" t="str">
            <v>ENG</v>
          </cell>
          <cell r="P183" t="str">
            <v>SUN</v>
          </cell>
        </row>
        <row r="184">
          <cell r="D184" t="str">
            <v>005306</v>
          </cell>
          <cell r="E184">
            <v>19</v>
          </cell>
          <cell r="F184" t="str">
            <v>VINELAND THE DAILY JOURNAL</v>
          </cell>
          <cell r="G184" t="str">
            <v>NJ</v>
          </cell>
          <cell r="H184">
            <v>9</v>
          </cell>
          <cell r="I184"/>
          <cell r="J184"/>
          <cell r="K184"/>
          <cell r="L184"/>
          <cell r="M184"/>
          <cell r="N184" t="str">
            <v>DEDICATED</v>
          </cell>
          <cell r="O184" t="str">
            <v>ENG</v>
          </cell>
          <cell r="P184" t="str">
            <v>SAT</v>
          </cell>
        </row>
        <row r="185">
          <cell r="D185" t="str">
            <v>014467</v>
          </cell>
          <cell r="E185">
            <v>20</v>
          </cell>
          <cell r="F185" t="str">
            <v>PHILADELPHIA METRO REDPLUM SHARED MAIL</v>
          </cell>
          <cell r="G185" t="str">
            <v>PA</v>
          </cell>
          <cell r="H185">
            <v>407</v>
          </cell>
          <cell r="I185"/>
          <cell r="J185"/>
          <cell r="K185"/>
          <cell r="L185" t="str">
            <v>P</v>
          </cell>
          <cell r="M185" t="str">
            <v>PRIMARY CAFÉ</v>
          </cell>
          <cell r="N185"/>
          <cell r="O185" t="str">
            <v>ENG</v>
          </cell>
          <cell r="P185" t="str">
            <v>TH/F</v>
          </cell>
        </row>
        <row r="186">
          <cell r="D186" t="str">
            <v>006810</v>
          </cell>
          <cell r="E186">
            <v>20</v>
          </cell>
          <cell r="F186" t="str">
            <v>PHILADELPHIA INQUIRER</v>
          </cell>
          <cell r="G186" t="str">
            <v>PA</v>
          </cell>
          <cell r="H186">
            <v>274</v>
          </cell>
          <cell r="I186"/>
          <cell r="J186"/>
          <cell r="K186"/>
          <cell r="L186"/>
          <cell r="M186"/>
          <cell r="N186"/>
          <cell r="O186" t="str">
            <v>ENG</v>
          </cell>
          <cell r="P186" t="str">
            <v>SUN</v>
          </cell>
        </row>
        <row r="187">
          <cell r="D187" t="str">
            <v>021493</v>
          </cell>
          <cell r="E187">
            <v>20</v>
          </cell>
          <cell r="F187" t="str">
            <v>PHILADELPHIA SUBURBAN REDPLUM SHARED MAIL</v>
          </cell>
          <cell r="G187" t="str">
            <v>PA</v>
          </cell>
          <cell r="H187">
            <v>215</v>
          </cell>
          <cell r="I187"/>
          <cell r="J187"/>
          <cell r="K187"/>
          <cell r="L187" t="str">
            <v>P</v>
          </cell>
          <cell r="M187" t="str">
            <v>PRIMARY CAFÉ</v>
          </cell>
          <cell r="N187"/>
          <cell r="O187" t="str">
            <v>ENG</v>
          </cell>
          <cell r="P187" t="str">
            <v>TH/F</v>
          </cell>
        </row>
        <row r="188">
          <cell r="D188" t="str">
            <v>006803</v>
          </cell>
          <cell r="E188">
            <v>20</v>
          </cell>
          <cell r="F188" t="str">
            <v>CHESTER DELAWARE COUNTY TIMES</v>
          </cell>
          <cell r="G188" t="str">
            <v>PA</v>
          </cell>
          <cell r="H188">
            <v>34</v>
          </cell>
          <cell r="I188"/>
          <cell r="J188"/>
          <cell r="K188"/>
          <cell r="L188"/>
          <cell r="M188"/>
          <cell r="N188"/>
          <cell r="O188" t="str">
            <v>ENG</v>
          </cell>
          <cell r="P188" t="str">
            <v>SUN</v>
          </cell>
        </row>
        <row r="189">
          <cell r="D189" t="str">
            <v>017848</v>
          </cell>
          <cell r="E189">
            <v>20</v>
          </cell>
          <cell r="F189" t="str">
            <v>PHILADELPHIA DAILY NEWS</v>
          </cell>
          <cell r="G189" t="str">
            <v>PA</v>
          </cell>
          <cell r="H189">
            <v>34</v>
          </cell>
          <cell r="I189"/>
          <cell r="J189"/>
          <cell r="K189"/>
          <cell r="L189"/>
          <cell r="M189"/>
          <cell r="N189"/>
          <cell r="O189" t="str">
            <v>ENG</v>
          </cell>
          <cell r="P189" t="str">
            <v>SAT</v>
          </cell>
        </row>
        <row r="190">
          <cell r="D190" t="str">
            <v>006809</v>
          </cell>
          <cell r="E190">
            <v>20</v>
          </cell>
          <cell r="F190" t="str">
            <v>NORRISTOWN TIMES HERALD/LANSDALE REPORTER</v>
          </cell>
          <cell r="G190" t="str">
            <v>PA</v>
          </cell>
          <cell r="H190">
            <v>25</v>
          </cell>
          <cell r="I190"/>
          <cell r="J190"/>
          <cell r="K190"/>
          <cell r="L190"/>
          <cell r="M190"/>
          <cell r="N190"/>
          <cell r="O190" t="str">
            <v>ENG</v>
          </cell>
          <cell r="P190" t="str">
            <v>SUN</v>
          </cell>
        </row>
        <row r="191">
          <cell r="D191" t="str">
            <v>006813</v>
          </cell>
          <cell r="E191">
            <v>20</v>
          </cell>
          <cell r="F191" t="str">
            <v>WEST CHESTER LOCAL NEWS</v>
          </cell>
          <cell r="G191" t="str">
            <v>PA</v>
          </cell>
          <cell r="H191">
            <v>19</v>
          </cell>
          <cell r="I191"/>
          <cell r="J191"/>
          <cell r="K191"/>
          <cell r="L191"/>
          <cell r="M191"/>
          <cell r="N191"/>
          <cell r="O191" t="str">
            <v>ENG</v>
          </cell>
          <cell r="P191" t="str">
            <v>SUN</v>
          </cell>
        </row>
        <row r="192">
          <cell r="D192" t="str">
            <v>006833</v>
          </cell>
          <cell r="E192">
            <v>20</v>
          </cell>
          <cell r="F192" t="str">
            <v>POTTSTOWN MERCURY</v>
          </cell>
          <cell r="G192" t="str">
            <v>PA</v>
          </cell>
          <cell r="H192">
            <v>16</v>
          </cell>
          <cell r="I192"/>
          <cell r="J192"/>
          <cell r="K192"/>
          <cell r="L192"/>
          <cell r="M192"/>
          <cell r="N192"/>
          <cell r="O192" t="str">
            <v>ENG</v>
          </cell>
          <cell r="P192" t="str">
            <v>SUN</v>
          </cell>
        </row>
        <row r="193">
          <cell r="D193" t="str">
            <v>006801</v>
          </cell>
          <cell r="E193">
            <v>21</v>
          </cell>
          <cell r="F193" t="str">
            <v>ALLENTOWN MORNING CALL</v>
          </cell>
          <cell r="G193" t="str">
            <v>PA</v>
          </cell>
          <cell r="H193">
            <v>103</v>
          </cell>
          <cell r="I193"/>
          <cell r="J193"/>
          <cell r="K193"/>
          <cell r="L193"/>
          <cell r="M193"/>
          <cell r="N193"/>
          <cell r="O193" t="str">
            <v>ENG</v>
          </cell>
          <cell r="P193" t="str">
            <v>SUN</v>
          </cell>
        </row>
        <row r="194">
          <cell r="D194" t="str">
            <v>009753</v>
          </cell>
          <cell r="E194">
            <v>21</v>
          </cell>
          <cell r="F194" t="str">
            <v>ALLENTOWN MORNING CALL WEEKLY</v>
          </cell>
          <cell r="G194" t="str">
            <v>PA</v>
          </cell>
          <cell r="H194">
            <v>91</v>
          </cell>
          <cell r="I194"/>
          <cell r="J194"/>
          <cell r="K194"/>
          <cell r="L194"/>
          <cell r="M194"/>
          <cell r="N194"/>
          <cell r="O194" t="str">
            <v>ENG</v>
          </cell>
          <cell r="P194" t="str">
            <v>FRI</v>
          </cell>
        </row>
        <row r="195">
          <cell r="D195" t="str">
            <v>006811</v>
          </cell>
          <cell r="E195">
            <v>21</v>
          </cell>
          <cell r="F195" t="str">
            <v>READING EAGLE</v>
          </cell>
          <cell r="G195" t="str">
            <v>PA</v>
          </cell>
          <cell r="H195">
            <v>60</v>
          </cell>
          <cell r="I195"/>
          <cell r="J195"/>
          <cell r="K195"/>
          <cell r="L195"/>
          <cell r="M195"/>
          <cell r="N195"/>
          <cell r="O195" t="str">
            <v>ENG</v>
          </cell>
          <cell r="P195" t="str">
            <v>SUN</v>
          </cell>
        </row>
        <row r="196">
          <cell r="D196" t="str">
            <v>020445</v>
          </cell>
          <cell r="E196">
            <v>21</v>
          </cell>
          <cell r="F196" t="str">
            <v>ALLENTOWN MC SELECT</v>
          </cell>
          <cell r="G196" t="str">
            <v>PA</v>
          </cell>
          <cell r="H196">
            <v>40</v>
          </cell>
          <cell r="I196"/>
          <cell r="J196"/>
          <cell r="K196"/>
          <cell r="L196"/>
          <cell r="M196"/>
          <cell r="N196"/>
          <cell r="O196" t="str">
            <v>ENG</v>
          </cell>
          <cell r="P196" t="str">
            <v>SAT</v>
          </cell>
        </row>
        <row r="197">
          <cell r="D197" t="str">
            <v>006825</v>
          </cell>
          <cell r="E197">
            <v>21</v>
          </cell>
          <cell r="F197" t="str">
            <v>EASTON EXPRESS-TIMES</v>
          </cell>
          <cell r="G197" t="str">
            <v>PA</v>
          </cell>
          <cell r="H197">
            <v>30</v>
          </cell>
          <cell r="I197"/>
          <cell r="J197"/>
          <cell r="K197"/>
          <cell r="L197"/>
          <cell r="M197"/>
          <cell r="N197"/>
          <cell r="O197" t="str">
            <v>ENG</v>
          </cell>
          <cell r="P197" t="str">
            <v>SUN</v>
          </cell>
        </row>
        <row r="198">
          <cell r="D198" t="str">
            <v>021810</v>
          </cell>
          <cell r="E198">
            <v>21</v>
          </cell>
          <cell r="F198" t="str">
            <v>ALLENTOWN HOY FIN DE SEMANA</v>
          </cell>
          <cell r="G198" t="str">
            <v>PA</v>
          </cell>
          <cell r="H198">
            <v>21</v>
          </cell>
          <cell r="I198"/>
          <cell r="J198"/>
          <cell r="K198"/>
          <cell r="L198"/>
          <cell r="M198"/>
          <cell r="N198" t="str">
            <v>DEDICATED</v>
          </cell>
          <cell r="O198" t="str">
            <v>SPN</v>
          </cell>
          <cell r="P198" t="str">
            <v>FRI</v>
          </cell>
        </row>
        <row r="199">
          <cell r="D199" t="str">
            <v>022275</v>
          </cell>
          <cell r="E199">
            <v>22</v>
          </cell>
          <cell r="F199" t="str">
            <v>HARRISBURG-YORK REDPLUM SHARED MAIL</v>
          </cell>
          <cell r="G199" t="str">
            <v>PA</v>
          </cell>
          <cell r="H199">
            <v>332</v>
          </cell>
          <cell r="I199"/>
          <cell r="J199"/>
          <cell r="K199"/>
          <cell r="L199" t="str">
            <v>P</v>
          </cell>
          <cell r="M199" t="str">
            <v>PRIMARY</v>
          </cell>
          <cell r="N199"/>
          <cell r="O199" t="str">
            <v>ENG</v>
          </cell>
          <cell r="P199" t="str">
            <v>W/TH</v>
          </cell>
        </row>
        <row r="200">
          <cell r="D200" t="str">
            <v>006807</v>
          </cell>
          <cell r="E200">
            <v>22</v>
          </cell>
          <cell r="F200" t="str">
            <v>LANCASTER LNP</v>
          </cell>
          <cell r="G200" t="str">
            <v>PA</v>
          </cell>
          <cell r="H200">
            <v>70</v>
          </cell>
          <cell r="I200"/>
          <cell r="J200"/>
          <cell r="K200"/>
          <cell r="L200"/>
          <cell r="M200"/>
          <cell r="N200"/>
          <cell r="O200" t="str">
            <v>ENG</v>
          </cell>
          <cell r="P200" t="str">
            <v>SUN</v>
          </cell>
        </row>
        <row r="201">
          <cell r="D201" t="str">
            <v>006822</v>
          </cell>
          <cell r="E201">
            <v>22</v>
          </cell>
          <cell r="F201" t="str">
            <v>CHAMBERSBURG PUBLIC OPINION</v>
          </cell>
          <cell r="G201" t="str">
            <v>PA</v>
          </cell>
          <cell r="H201">
            <v>12</v>
          </cell>
          <cell r="I201"/>
          <cell r="J201"/>
          <cell r="K201"/>
          <cell r="L201"/>
          <cell r="M201"/>
          <cell r="N201"/>
          <cell r="O201" t="str">
            <v>ENG</v>
          </cell>
          <cell r="P201" t="str">
            <v>SUN</v>
          </cell>
        </row>
        <row r="202">
          <cell r="D202" t="str">
            <v>006859</v>
          </cell>
          <cell r="E202">
            <v>22</v>
          </cell>
          <cell r="F202" t="str">
            <v>GETTYSBURG TIMES</v>
          </cell>
          <cell r="G202" t="str">
            <v>PA</v>
          </cell>
          <cell r="H202">
            <v>12</v>
          </cell>
          <cell r="I202"/>
          <cell r="J202"/>
          <cell r="K202"/>
          <cell r="L202"/>
          <cell r="M202"/>
          <cell r="N202"/>
          <cell r="O202" t="str">
            <v>ENG</v>
          </cell>
          <cell r="P202" t="str">
            <v>SAT</v>
          </cell>
        </row>
        <row r="203">
          <cell r="D203" t="str">
            <v>006832</v>
          </cell>
          <cell r="E203">
            <v>22</v>
          </cell>
          <cell r="F203" t="str">
            <v>LEWISTOWN SENTINEL</v>
          </cell>
          <cell r="G203" t="str">
            <v>PA</v>
          </cell>
          <cell r="H203">
            <v>10</v>
          </cell>
          <cell r="I203"/>
          <cell r="J203"/>
          <cell r="K203"/>
          <cell r="L203"/>
          <cell r="M203"/>
          <cell r="N203"/>
          <cell r="O203" t="str">
            <v>ENG</v>
          </cell>
          <cell r="P203" t="str">
            <v>SAT</v>
          </cell>
        </row>
        <row r="204">
          <cell r="D204" t="str">
            <v>006860</v>
          </cell>
          <cell r="E204">
            <v>22</v>
          </cell>
          <cell r="F204" t="str">
            <v>WAYNESBORO RECORD HERALD</v>
          </cell>
          <cell r="G204" t="str">
            <v>PA</v>
          </cell>
          <cell r="H204">
            <v>6</v>
          </cell>
          <cell r="I204"/>
          <cell r="J204"/>
          <cell r="K204"/>
          <cell r="L204"/>
          <cell r="M204"/>
          <cell r="N204"/>
          <cell r="O204" t="str">
            <v>ENG</v>
          </cell>
          <cell r="P204" t="str">
            <v>SAT</v>
          </cell>
        </row>
        <row r="205">
          <cell r="D205" t="str">
            <v>006812</v>
          </cell>
          <cell r="E205">
            <v>23</v>
          </cell>
          <cell r="F205" t="str">
            <v>SCRANTON THE SUNDAY TIMES</v>
          </cell>
          <cell r="G205" t="str">
            <v>PA</v>
          </cell>
          <cell r="H205">
            <v>46</v>
          </cell>
          <cell r="I205"/>
          <cell r="J205"/>
          <cell r="K205"/>
          <cell r="L205"/>
          <cell r="M205"/>
          <cell r="N205"/>
          <cell r="O205" t="str">
            <v>ENG</v>
          </cell>
          <cell r="P205" t="str">
            <v>SUN</v>
          </cell>
        </row>
        <row r="206">
          <cell r="D206" t="str">
            <v>006814</v>
          </cell>
          <cell r="E206">
            <v>23</v>
          </cell>
          <cell r="F206" t="str">
            <v>WILKES-BARRE TIMES LEADER</v>
          </cell>
          <cell r="G206" t="str">
            <v>PA</v>
          </cell>
          <cell r="H206">
            <v>27</v>
          </cell>
          <cell r="I206"/>
          <cell r="J206"/>
          <cell r="K206"/>
          <cell r="L206"/>
          <cell r="M206"/>
          <cell r="N206"/>
          <cell r="O206" t="str">
            <v>ENG</v>
          </cell>
          <cell r="P206" t="str">
            <v>SUN</v>
          </cell>
        </row>
        <row r="207">
          <cell r="D207" t="str">
            <v>006842</v>
          </cell>
          <cell r="E207">
            <v>23</v>
          </cell>
          <cell r="F207" t="str">
            <v>WILKES-BARRE SUNDAY VOICE</v>
          </cell>
          <cell r="G207" t="str">
            <v>PA</v>
          </cell>
          <cell r="H207">
            <v>26</v>
          </cell>
          <cell r="I207"/>
          <cell r="J207"/>
          <cell r="K207"/>
          <cell r="L207"/>
          <cell r="M207"/>
          <cell r="N207"/>
          <cell r="O207" t="str">
            <v>ENG</v>
          </cell>
          <cell r="P207" t="str">
            <v>SUN</v>
          </cell>
        </row>
        <row r="208">
          <cell r="D208" t="str">
            <v>006834</v>
          </cell>
          <cell r="E208">
            <v>23</v>
          </cell>
          <cell r="F208" t="str">
            <v>POTTSVILLE SUNDAY REPUBLICAN &amp; HERALD</v>
          </cell>
          <cell r="G208" t="str">
            <v>PA</v>
          </cell>
          <cell r="H208">
            <v>24</v>
          </cell>
          <cell r="I208"/>
          <cell r="J208"/>
          <cell r="K208"/>
          <cell r="L208"/>
          <cell r="M208"/>
          <cell r="N208"/>
          <cell r="O208" t="str">
            <v>ENG</v>
          </cell>
          <cell r="P208" t="str">
            <v>SUN</v>
          </cell>
        </row>
        <row r="209">
          <cell r="D209" t="str">
            <v>006815</v>
          </cell>
          <cell r="E209">
            <v>23</v>
          </cell>
          <cell r="F209" t="str">
            <v>WILLIAMSPORT SUN-GAZETTE</v>
          </cell>
          <cell r="G209" t="str">
            <v>PA</v>
          </cell>
          <cell r="H209">
            <v>23</v>
          </cell>
          <cell r="I209"/>
          <cell r="J209"/>
          <cell r="K209"/>
          <cell r="L209"/>
          <cell r="M209"/>
          <cell r="N209"/>
          <cell r="O209" t="str">
            <v>ENG</v>
          </cell>
          <cell r="P209" t="str">
            <v>SUN</v>
          </cell>
        </row>
        <row r="210">
          <cell r="D210" t="str">
            <v>006841</v>
          </cell>
          <cell r="E210">
            <v>23</v>
          </cell>
          <cell r="F210" t="str">
            <v>SUNBURY ITEM</v>
          </cell>
          <cell r="G210" t="str">
            <v>PA</v>
          </cell>
          <cell r="H210">
            <v>18</v>
          </cell>
          <cell r="I210"/>
          <cell r="J210"/>
          <cell r="K210"/>
          <cell r="L210"/>
          <cell r="M210"/>
          <cell r="N210"/>
          <cell r="O210" t="str">
            <v>ENG</v>
          </cell>
          <cell r="P210" t="str">
            <v>SUN</v>
          </cell>
        </row>
        <row r="211">
          <cell r="D211" t="str">
            <v>006820</v>
          </cell>
          <cell r="E211">
            <v>23</v>
          </cell>
          <cell r="F211" t="str">
            <v>BLOOMSBURG PRESS-ENTERPRISE</v>
          </cell>
          <cell r="G211" t="str">
            <v>PA</v>
          </cell>
          <cell r="H211">
            <v>17</v>
          </cell>
          <cell r="I211"/>
          <cell r="J211"/>
          <cell r="K211"/>
          <cell r="L211"/>
          <cell r="M211"/>
          <cell r="N211"/>
          <cell r="O211" t="str">
            <v>ENG</v>
          </cell>
          <cell r="P211" t="str">
            <v>SUN</v>
          </cell>
        </row>
        <row r="212">
          <cell r="D212" t="str">
            <v>006827</v>
          </cell>
          <cell r="E212">
            <v>23</v>
          </cell>
          <cell r="F212" t="str">
            <v>HAZLETON STANDARD-SPEAKER</v>
          </cell>
          <cell r="G212" t="str">
            <v>PA</v>
          </cell>
          <cell r="H212">
            <v>14</v>
          </cell>
          <cell r="I212"/>
          <cell r="J212"/>
          <cell r="K212"/>
          <cell r="L212"/>
          <cell r="M212"/>
          <cell r="N212"/>
          <cell r="O212" t="str">
            <v>ENG</v>
          </cell>
          <cell r="P212" t="str">
            <v>SUN</v>
          </cell>
        </row>
        <row r="213">
          <cell r="D213" t="str">
            <v>006840</v>
          </cell>
          <cell r="E213">
            <v>23</v>
          </cell>
          <cell r="F213" t="str">
            <v>STROUDSBURG POCONO RECORD</v>
          </cell>
          <cell r="G213" t="str">
            <v>PA</v>
          </cell>
          <cell r="H213">
            <v>14</v>
          </cell>
          <cell r="I213"/>
          <cell r="J213"/>
          <cell r="K213"/>
          <cell r="L213"/>
          <cell r="M213"/>
          <cell r="N213"/>
          <cell r="O213" t="str">
            <v>ENG</v>
          </cell>
          <cell r="P213" t="str">
            <v>SUN</v>
          </cell>
        </row>
        <row r="214">
          <cell r="D214" t="str">
            <v>021448</v>
          </cell>
          <cell r="E214">
            <v>23</v>
          </cell>
          <cell r="F214" t="str">
            <v>SCRANTON SUNDAY SELECT</v>
          </cell>
          <cell r="G214" t="str">
            <v>PA</v>
          </cell>
          <cell r="H214">
            <v>13</v>
          </cell>
          <cell r="I214"/>
          <cell r="J214"/>
          <cell r="K214"/>
          <cell r="L214"/>
          <cell r="M214"/>
          <cell r="N214"/>
          <cell r="O214" t="str">
            <v>ENG</v>
          </cell>
          <cell r="P214" t="str">
            <v>SUN</v>
          </cell>
        </row>
        <row r="215">
          <cell r="D215" t="str">
            <v>006836</v>
          </cell>
          <cell r="E215">
            <v>23</v>
          </cell>
          <cell r="F215" t="str">
            <v>SHAMOKIN SUNDAY NEWS-ITEM</v>
          </cell>
          <cell r="G215" t="str">
            <v>PA</v>
          </cell>
          <cell r="H215">
            <v>8</v>
          </cell>
          <cell r="I215"/>
          <cell r="J215"/>
          <cell r="K215"/>
          <cell r="L215"/>
          <cell r="M215"/>
          <cell r="N215"/>
          <cell r="O215" t="str">
            <v>ENG</v>
          </cell>
          <cell r="P215" t="str">
            <v>SUN</v>
          </cell>
        </row>
        <row r="216">
          <cell r="D216" t="str">
            <v>006875</v>
          </cell>
          <cell r="E216">
            <v>23</v>
          </cell>
          <cell r="F216" t="str">
            <v>TOWANDA REVIEW</v>
          </cell>
          <cell r="G216" t="str">
            <v>PA</v>
          </cell>
          <cell r="H216">
            <v>8</v>
          </cell>
          <cell r="I216"/>
          <cell r="J216"/>
          <cell r="K216"/>
          <cell r="L216"/>
          <cell r="M216"/>
          <cell r="N216"/>
          <cell r="O216" t="str">
            <v>ENG</v>
          </cell>
          <cell r="P216" t="str">
            <v>SUN</v>
          </cell>
        </row>
        <row r="217">
          <cell r="D217" t="str">
            <v>006874</v>
          </cell>
          <cell r="E217">
            <v>23</v>
          </cell>
          <cell r="F217" t="str">
            <v>SAYRE MORNING TIMES</v>
          </cell>
          <cell r="G217" t="str">
            <v>PA</v>
          </cell>
          <cell r="H217">
            <v>6</v>
          </cell>
          <cell r="I217"/>
          <cell r="J217"/>
          <cell r="K217"/>
          <cell r="L217"/>
          <cell r="M217"/>
          <cell r="N217"/>
          <cell r="O217" t="str">
            <v>ENG</v>
          </cell>
          <cell r="P217" t="str">
            <v>SAT</v>
          </cell>
        </row>
        <row r="218">
          <cell r="D218" t="str">
            <v>006883</v>
          </cell>
          <cell r="E218">
            <v>23</v>
          </cell>
          <cell r="F218" t="str">
            <v>HONESDALE WAYNE INDEPENDENT</v>
          </cell>
          <cell r="G218" t="str">
            <v>PA</v>
          </cell>
          <cell r="H218">
            <v>3</v>
          </cell>
          <cell r="I218"/>
          <cell r="J218"/>
          <cell r="K218"/>
          <cell r="L218"/>
          <cell r="M218"/>
          <cell r="N218"/>
          <cell r="O218" t="str">
            <v>ENG</v>
          </cell>
          <cell r="P218" t="str">
            <v>SAT</v>
          </cell>
        </row>
        <row r="219">
          <cell r="D219" t="str">
            <v>006802</v>
          </cell>
          <cell r="E219">
            <v>24</v>
          </cell>
          <cell r="F219" t="str">
            <v>ALTOONA MIRROR</v>
          </cell>
          <cell r="G219" t="str">
            <v>PA</v>
          </cell>
          <cell r="H219">
            <v>31</v>
          </cell>
          <cell r="I219"/>
          <cell r="J219"/>
          <cell r="K219"/>
          <cell r="L219"/>
          <cell r="M219"/>
          <cell r="N219"/>
          <cell r="O219" t="str">
            <v>ENG</v>
          </cell>
          <cell r="P219" t="str">
            <v>SUN</v>
          </cell>
        </row>
        <row r="220">
          <cell r="D220" t="str">
            <v>006806</v>
          </cell>
          <cell r="E220">
            <v>24</v>
          </cell>
          <cell r="F220" t="str">
            <v>JOHNSTOWN TRIBUNE-DEMOCRAT</v>
          </cell>
          <cell r="G220" t="str">
            <v>PA</v>
          </cell>
          <cell r="H220">
            <v>26</v>
          </cell>
          <cell r="I220"/>
          <cell r="J220"/>
          <cell r="K220"/>
          <cell r="L220"/>
          <cell r="M220"/>
          <cell r="N220"/>
          <cell r="O220" t="str">
            <v>ENG</v>
          </cell>
          <cell r="P220" t="str">
            <v>SUN</v>
          </cell>
        </row>
        <row r="221">
          <cell r="D221" t="str">
            <v>006839</v>
          </cell>
          <cell r="E221">
            <v>24</v>
          </cell>
          <cell r="F221" t="str">
            <v>STATE COLLEGE CENTRE TIMES</v>
          </cell>
          <cell r="G221" t="str">
            <v>PA</v>
          </cell>
          <cell r="H221">
            <v>17</v>
          </cell>
          <cell r="I221"/>
          <cell r="J221"/>
          <cell r="K221"/>
          <cell r="L221"/>
          <cell r="M221"/>
          <cell r="N221"/>
          <cell r="O221" t="str">
            <v>ENG</v>
          </cell>
          <cell r="P221" t="str">
            <v>SUN</v>
          </cell>
        </row>
        <row r="222">
          <cell r="D222" t="str">
            <v>010678</v>
          </cell>
          <cell r="E222">
            <v>24</v>
          </cell>
          <cell r="F222" t="str">
            <v>DU BOIS TRI-COUNTY SUNDAY</v>
          </cell>
          <cell r="G222" t="str">
            <v>PA</v>
          </cell>
          <cell r="H222">
            <v>12</v>
          </cell>
          <cell r="I222"/>
          <cell r="J222"/>
          <cell r="K222"/>
          <cell r="L222"/>
          <cell r="M222"/>
          <cell r="N222"/>
          <cell r="O222" t="str">
            <v>ENG</v>
          </cell>
          <cell r="P222" t="str">
            <v>SUN</v>
          </cell>
        </row>
        <row r="223">
          <cell r="D223" t="str">
            <v>006838</v>
          </cell>
          <cell r="E223">
            <v>24</v>
          </cell>
          <cell r="F223" t="str">
            <v>SOMERSET DAILY AMERICAN</v>
          </cell>
          <cell r="G223" t="str">
            <v>PA</v>
          </cell>
          <cell r="H223">
            <v>10</v>
          </cell>
          <cell r="I223"/>
          <cell r="J223"/>
          <cell r="K223"/>
          <cell r="L223"/>
          <cell r="M223"/>
          <cell r="N223"/>
          <cell r="O223" t="str">
            <v>ENG</v>
          </cell>
          <cell r="P223" t="str">
            <v>SAT</v>
          </cell>
        </row>
        <row r="224">
          <cell r="D224" t="str">
            <v>021596</v>
          </cell>
          <cell r="E224">
            <v>24</v>
          </cell>
          <cell r="F224" t="str">
            <v>STATE COLLEGE YES!</v>
          </cell>
          <cell r="G224" t="str">
            <v>PA</v>
          </cell>
          <cell r="H224">
            <v>6</v>
          </cell>
          <cell r="I224"/>
          <cell r="J224"/>
          <cell r="K224"/>
          <cell r="L224"/>
          <cell r="M224"/>
          <cell r="N224"/>
          <cell r="O224" t="str">
            <v>ENG</v>
          </cell>
          <cell r="P224" t="str">
            <v>THU</v>
          </cell>
        </row>
        <row r="225">
          <cell r="D225" t="str">
            <v>005608</v>
          </cell>
          <cell r="E225">
            <v>25</v>
          </cell>
          <cell r="F225" t="str">
            <v>BUFFALO NEWS</v>
          </cell>
          <cell r="G225" t="str">
            <v>NY</v>
          </cell>
          <cell r="H225">
            <v>183</v>
          </cell>
          <cell r="I225"/>
          <cell r="J225"/>
          <cell r="K225"/>
          <cell r="L225"/>
          <cell r="M225"/>
          <cell r="N225"/>
          <cell r="O225" t="str">
            <v>ENG</v>
          </cell>
          <cell r="P225" t="str">
            <v>SUN</v>
          </cell>
        </row>
        <row r="226">
          <cell r="D226" t="str">
            <v>019589</v>
          </cell>
          <cell r="E226">
            <v>25</v>
          </cell>
          <cell r="F226" t="str">
            <v>ERIE REDPLUM SHARED MAIL</v>
          </cell>
          <cell r="G226" t="str">
            <v>PA</v>
          </cell>
          <cell r="H226">
            <v>109</v>
          </cell>
          <cell r="I226"/>
          <cell r="J226"/>
          <cell r="K226"/>
          <cell r="L226" t="str">
            <v>P</v>
          </cell>
          <cell r="M226" t="str">
            <v>PRIMARY</v>
          </cell>
          <cell r="N226"/>
          <cell r="O226" t="str">
            <v>ENG</v>
          </cell>
          <cell r="P226" t="str">
            <v>T/W</v>
          </cell>
        </row>
        <row r="227">
          <cell r="D227" t="str">
            <v>005651</v>
          </cell>
          <cell r="E227">
            <v>25</v>
          </cell>
          <cell r="F227" t="str">
            <v>BATAVIA NEWS</v>
          </cell>
          <cell r="G227" t="str">
            <v>NY</v>
          </cell>
          <cell r="H227">
            <v>11</v>
          </cell>
          <cell r="I227"/>
          <cell r="J227"/>
          <cell r="K227"/>
          <cell r="L227"/>
          <cell r="M227"/>
          <cell r="N227"/>
          <cell r="O227" t="str">
            <v>ENG</v>
          </cell>
          <cell r="P227" t="str">
            <v>SAT</v>
          </cell>
        </row>
        <row r="228">
          <cell r="D228" t="str">
            <v>005629</v>
          </cell>
          <cell r="E228">
            <v>25</v>
          </cell>
          <cell r="F228" t="str">
            <v>OLEAN TIMES HERALD</v>
          </cell>
          <cell r="G228" t="str">
            <v>NY</v>
          </cell>
          <cell r="H228">
            <v>11</v>
          </cell>
          <cell r="I228"/>
          <cell r="J228"/>
          <cell r="K228"/>
          <cell r="L228"/>
          <cell r="M228"/>
          <cell r="N228"/>
          <cell r="O228" t="str">
            <v>ENG</v>
          </cell>
          <cell r="P228" t="str">
            <v>SUN</v>
          </cell>
        </row>
        <row r="229">
          <cell r="D229" t="str">
            <v>006856</v>
          </cell>
          <cell r="E229">
            <v>25</v>
          </cell>
          <cell r="F229" t="str">
            <v>WARREN TIMES OBSERVER</v>
          </cell>
          <cell r="G229" t="str">
            <v>PA</v>
          </cell>
          <cell r="H229">
            <v>7</v>
          </cell>
          <cell r="I229"/>
          <cell r="J229"/>
          <cell r="K229"/>
          <cell r="L229"/>
          <cell r="M229"/>
          <cell r="N229"/>
          <cell r="O229" t="str">
            <v>ENG</v>
          </cell>
          <cell r="P229" t="str">
            <v>SAT</v>
          </cell>
        </row>
        <row r="230">
          <cell r="D230" t="str">
            <v>020701</v>
          </cell>
          <cell r="E230">
            <v>26</v>
          </cell>
          <cell r="F230" t="str">
            <v>ROCHESTER REDPLUM SHARED MAIL</v>
          </cell>
          <cell r="G230" t="str">
            <v>NY</v>
          </cell>
          <cell r="H230">
            <v>108</v>
          </cell>
          <cell r="I230"/>
          <cell r="J230"/>
          <cell r="K230"/>
          <cell r="L230" t="str">
            <v>P</v>
          </cell>
          <cell r="M230" t="str">
            <v>PRIMARY CAFÉ</v>
          </cell>
          <cell r="N230"/>
          <cell r="O230" t="str">
            <v>ENG</v>
          </cell>
          <cell r="P230" t="str">
            <v>F/SA</v>
          </cell>
        </row>
        <row r="231">
          <cell r="D231" t="str">
            <v>005613</v>
          </cell>
          <cell r="E231">
            <v>26</v>
          </cell>
          <cell r="F231" t="str">
            <v>ROCHESTER DEMOCRAT &amp; CHRONICLE</v>
          </cell>
          <cell r="G231" t="str">
            <v>NY</v>
          </cell>
          <cell r="H231">
            <v>105</v>
          </cell>
          <cell r="I231"/>
          <cell r="J231"/>
          <cell r="K231"/>
          <cell r="L231"/>
          <cell r="M231"/>
          <cell r="N231"/>
          <cell r="O231" t="str">
            <v>ENG</v>
          </cell>
          <cell r="P231" t="str">
            <v>SUN</v>
          </cell>
        </row>
        <row r="232">
          <cell r="D232" t="str">
            <v>005623</v>
          </cell>
          <cell r="E232">
            <v>26</v>
          </cell>
          <cell r="F232" t="str">
            <v>GENEVA FINGER LAKES TIMES</v>
          </cell>
          <cell r="G232" t="str">
            <v>NY</v>
          </cell>
          <cell r="H232">
            <v>12</v>
          </cell>
          <cell r="I232"/>
          <cell r="J232"/>
          <cell r="K232"/>
          <cell r="L232"/>
          <cell r="M232"/>
          <cell r="N232"/>
          <cell r="O232" t="str">
            <v>ENG</v>
          </cell>
          <cell r="P232" t="str">
            <v>SUN</v>
          </cell>
        </row>
        <row r="233">
          <cell r="D233" t="str">
            <v>005619</v>
          </cell>
          <cell r="E233">
            <v>26</v>
          </cell>
          <cell r="F233" t="str">
            <v>CANANDAIGUA MESSENGER</v>
          </cell>
          <cell r="G233" t="str">
            <v>NY</v>
          </cell>
          <cell r="H233">
            <v>8</v>
          </cell>
          <cell r="I233"/>
          <cell r="J233"/>
          <cell r="K233"/>
          <cell r="L233"/>
          <cell r="M233"/>
          <cell r="N233"/>
          <cell r="O233" t="str">
            <v>ENG</v>
          </cell>
          <cell r="P233" t="str">
            <v>SUN</v>
          </cell>
        </row>
        <row r="234">
          <cell r="D234" t="str">
            <v>005668</v>
          </cell>
          <cell r="E234">
            <v>26</v>
          </cell>
          <cell r="F234" t="str">
            <v>CANANDAIGUA WAYNE POST</v>
          </cell>
          <cell r="G234" t="str">
            <v>NY</v>
          </cell>
          <cell r="H234">
            <v>1</v>
          </cell>
          <cell r="I234"/>
          <cell r="J234"/>
          <cell r="K234"/>
          <cell r="L234"/>
          <cell r="M234"/>
          <cell r="N234"/>
          <cell r="O234" t="str">
            <v>ENG</v>
          </cell>
          <cell r="P234" t="str">
            <v>WED</v>
          </cell>
        </row>
        <row r="235">
          <cell r="D235" t="str">
            <v>005707</v>
          </cell>
          <cell r="E235">
            <v>27</v>
          </cell>
          <cell r="F235" t="str">
            <v>BINGHAMTON CNY NEWSPAPER GROUP</v>
          </cell>
          <cell r="G235" t="str">
            <v>NY</v>
          </cell>
          <cell r="H235">
            <v>54</v>
          </cell>
          <cell r="I235"/>
          <cell r="J235"/>
          <cell r="K235" t="str">
            <v>H</v>
          </cell>
          <cell r="L235"/>
          <cell r="M235"/>
          <cell r="N235"/>
          <cell r="O235" t="str">
            <v>ENG</v>
          </cell>
          <cell r="P235"/>
        </row>
        <row r="236">
          <cell r="D236" t="str">
            <v>005607</v>
          </cell>
          <cell r="E236">
            <v>27</v>
          </cell>
          <cell r="F236" t="str">
            <v>BINGHAMTON PRESS &amp; SUN-BULLETIN</v>
          </cell>
          <cell r="G236" t="str">
            <v>NY</v>
          </cell>
          <cell r="H236">
            <v>29</v>
          </cell>
          <cell r="I236"/>
          <cell r="J236"/>
          <cell r="K236" t="str">
            <v>M</v>
          </cell>
          <cell r="L236"/>
          <cell r="M236"/>
          <cell r="N236"/>
          <cell r="O236" t="str">
            <v>ENG</v>
          </cell>
          <cell r="P236" t="str">
            <v>SUN</v>
          </cell>
        </row>
        <row r="237">
          <cell r="D237" t="str">
            <v>005609</v>
          </cell>
          <cell r="E237">
            <v>27</v>
          </cell>
          <cell r="F237" t="str">
            <v>ELMIRA STAR-GAZETTE</v>
          </cell>
          <cell r="G237" t="str">
            <v>NY</v>
          </cell>
          <cell r="H237">
            <v>16</v>
          </cell>
          <cell r="I237"/>
          <cell r="J237"/>
          <cell r="K237" t="str">
            <v>M</v>
          </cell>
          <cell r="L237"/>
          <cell r="M237"/>
          <cell r="N237"/>
          <cell r="O237" t="str">
            <v>ENG</v>
          </cell>
          <cell r="P237" t="str">
            <v>SUN</v>
          </cell>
        </row>
        <row r="238">
          <cell r="D238" t="str">
            <v>005610</v>
          </cell>
          <cell r="E238">
            <v>27</v>
          </cell>
          <cell r="F238" t="str">
            <v>ITHACA JOURNAL</v>
          </cell>
          <cell r="G238" t="str">
            <v>NY</v>
          </cell>
          <cell r="H238">
            <v>9</v>
          </cell>
          <cell r="I238"/>
          <cell r="J238"/>
          <cell r="K238" t="str">
            <v>M</v>
          </cell>
          <cell r="L238"/>
          <cell r="M238"/>
          <cell r="N238"/>
          <cell r="O238" t="str">
            <v>ENG</v>
          </cell>
          <cell r="P238" t="str">
            <v>SAT</v>
          </cell>
        </row>
        <row r="239">
          <cell r="D239" t="str">
            <v>005617</v>
          </cell>
          <cell r="E239">
            <v>27</v>
          </cell>
          <cell r="F239" t="str">
            <v>UTICA OBSERVER-DISPATCH</v>
          </cell>
          <cell r="G239" t="str">
            <v>NY</v>
          </cell>
          <cell r="H239">
            <v>27</v>
          </cell>
          <cell r="I239"/>
          <cell r="J239"/>
          <cell r="K239"/>
          <cell r="L239"/>
          <cell r="M239"/>
          <cell r="N239"/>
          <cell r="O239" t="str">
            <v>ENG</v>
          </cell>
          <cell r="P239" t="str">
            <v>SUN</v>
          </cell>
        </row>
        <row r="240">
          <cell r="D240" t="str">
            <v>005633</v>
          </cell>
          <cell r="E240">
            <v>27</v>
          </cell>
          <cell r="F240" t="str">
            <v>ROME DAILY SENTINEL</v>
          </cell>
          <cell r="G240" t="str">
            <v>NY</v>
          </cell>
          <cell r="H240">
            <v>10</v>
          </cell>
          <cell r="I240"/>
          <cell r="J240"/>
          <cell r="K240"/>
          <cell r="L240"/>
          <cell r="M240"/>
          <cell r="N240"/>
          <cell r="O240" t="str">
            <v>ENG</v>
          </cell>
          <cell r="P240" t="str">
            <v>SAT</v>
          </cell>
        </row>
        <row r="241">
          <cell r="D241" t="str">
            <v>005620</v>
          </cell>
          <cell r="E241">
            <v>27</v>
          </cell>
          <cell r="F241" t="str">
            <v>CORNING LEADER</v>
          </cell>
          <cell r="G241" t="str">
            <v>NY</v>
          </cell>
          <cell r="H241">
            <v>8</v>
          </cell>
          <cell r="I241"/>
          <cell r="J241"/>
          <cell r="K241"/>
          <cell r="L241"/>
          <cell r="M241"/>
          <cell r="N241"/>
          <cell r="O241" t="str">
            <v>ENG</v>
          </cell>
          <cell r="P241" t="str">
            <v>SUN</v>
          </cell>
        </row>
        <row r="242">
          <cell r="D242" t="str">
            <v>005631</v>
          </cell>
          <cell r="E242">
            <v>27</v>
          </cell>
          <cell r="F242" t="str">
            <v>ONEONTA STAR</v>
          </cell>
          <cell r="G242" t="str">
            <v>NY</v>
          </cell>
          <cell r="H242">
            <v>8</v>
          </cell>
          <cell r="I242"/>
          <cell r="J242"/>
          <cell r="K242"/>
          <cell r="L242"/>
          <cell r="M242"/>
          <cell r="N242"/>
          <cell r="O242" t="str">
            <v>ENG</v>
          </cell>
          <cell r="P242" t="str">
            <v>SAT</v>
          </cell>
        </row>
        <row r="243">
          <cell r="D243" t="str">
            <v>005655</v>
          </cell>
          <cell r="E243">
            <v>27</v>
          </cell>
          <cell r="F243" t="str">
            <v>WELLSVILLE THE SPECTATOR</v>
          </cell>
          <cell r="G243" t="str">
            <v>NY</v>
          </cell>
          <cell r="H243">
            <v>6</v>
          </cell>
          <cell r="I243"/>
          <cell r="J243"/>
          <cell r="K243"/>
          <cell r="L243"/>
          <cell r="M243"/>
          <cell r="N243"/>
          <cell r="O243" t="str">
            <v>ENG</v>
          </cell>
          <cell r="P243" t="str">
            <v>SUN</v>
          </cell>
        </row>
        <row r="244">
          <cell r="D244" t="str">
            <v>005642</v>
          </cell>
          <cell r="E244">
            <v>27</v>
          </cell>
          <cell r="F244" t="str">
            <v>HERKIMER TIMES TELEGRAM</v>
          </cell>
          <cell r="G244" t="str">
            <v>NY</v>
          </cell>
          <cell r="H244">
            <v>3</v>
          </cell>
          <cell r="I244"/>
          <cell r="J244"/>
          <cell r="K244"/>
          <cell r="L244"/>
          <cell r="M244"/>
          <cell r="N244"/>
          <cell r="O244" t="str">
            <v>ENG</v>
          </cell>
          <cell r="P244" t="str">
            <v>SAT</v>
          </cell>
        </row>
        <row r="245">
          <cell r="D245" t="str">
            <v>021114</v>
          </cell>
          <cell r="E245">
            <v>28</v>
          </cell>
          <cell r="F245" t="str">
            <v>SYRACUSE SPREE</v>
          </cell>
          <cell r="G245" t="str">
            <v>NY</v>
          </cell>
          <cell r="H245">
            <v>138</v>
          </cell>
          <cell r="I245"/>
          <cell r="J245"/>
          <cell r="K245"/>
          <cell r="L245"/>
          <cell r="M245"/>
          <cell r="N245"/>
          <cell r="O245" t="str">
            <v>ENG</v>
          </cell>
          <cell r="P245" t="str">
            <v>SUN</v>
          </cell>
        </row>
        <row r="246">
          <cell r="D246" t="str">
            <v>005615</v>
          </cell>
          <cell r="E246">
            <v>28</v>
          </cell>
          <cell r="F246" t="str">
            <v>SYRACUSE POST STANDARD</v>
          </cell>
          <cell r="G246" t="str">
            <v>NY</v>
          </cell>
          <cell r="H246">
            <v>90</v>
          </cell>
          <cell r="I246"/>
          <cell r="J246"/>
          <cell r="K246"/>
          <cell r="L246"/>
          <cell r="M246"/>
          <cell r="N246"/>
          <cell r="O246" t="str">
            <v>ENG</v>
          </cell>
          <cell r="P246" t="str">
            <v>SUN</v>
          </cell>
        </row>
        <row r="247">
          <cell r="D247" t="str">
            <v>005636</v>
          </cell>
          <cell r="E247">
            <v>28</v>
          </cell>
          <cell r="F247" t="str">
            <v>WATERTOWN TIMES</v>
          </cell>
          <cell r="G247" t="str">
            <v>NY</v>
          </cell>
          <cell r="H247">
            <v>19</v>
          </cell>
          <cell r="I247"/>
          <cell r="J247"/>
          <cell r="K247"/>
          <cell r="L247"/>
          <cell r="M247"/>
          <cell r="N247"/>
          <cell r="O247" t="str">
            <v>ENG</v>
          </cell>
          <cell r="P247" t="str">
            <v>SUN</v>
          </cell>
        </row>
        <row r="248">
          <cell r="D248" t="str">
            <v>005650</v>
          </cell>
          <cell r="E248">
            <v>28</v>
          </cell>
          <cell r="F248" t="str">
            <v>AUBURN CITIZEN</v>
          </cell>
          <cell r="G248" t="str">
            <v>NY</v>
          </cell>
          <cell r="H248">
            <v>8</v>
          </cell>
          <cell r="I248"/>
          <cell r="J248"/>
          <cell r="K248"/>
          <cell r="L248"/>
          <cell r="M248"/>
          <cell r="N248"/>
          <cell r="O248" t="str">
            <v>ENG</v>
          </cell>
          <cell r="P248" t="str">
            <v>SUN</v>
          </cell>
        </row>
        <row r="249">
          <cell r="D249" t="str">
            <v>005630</v>
          </cell>
          <cell r="E249">
            <v>28</v>
          </cell>
          <cell r="F249" t="str">
            <v>ONEIDA DISPATCH</v>
          </cell>
          <cell r="G249" t="str">
            <v>NY</v>
          </cell>
          <cell r="H249">
            <v>6</v>
          </cell>
          <cell r="I249"/>
          <cell r="J249"/>
          <cell r="K249"/>
          <cell r="L249"/>
          <cell r="M249"/>
          <cell r="N249"/>
          <cell r="O249" t="str">
            <v>ENG</v>
          </cell>
          <cell r="P249" t="str">
            <v>SUN</v>
          </cell>
        </row>
        <row r="250">
          <cell r="D250" t="str">
            <v>005983</v>
          </cell>
          <cell r="E250">
            <v>28</v>
          </cell>
          <cell r="F250" t="str">
            <v>HAMILTON MID YORK WEEKLY</v>
          </cell>
          <cell r="G250" t="str">
            <v>NY</v>
          </cell>
          <cell r="H250">
            <v>2</v>
          </cell>
          <cell r="I250"/>
          <cell r="J250"/>
          <cell r="K250"/>
          <cell r="L250"/>
          <cell r="M250"/>
          <cell r="N250"/>
          <cell r="O250" t="str">
            <v>ENG</v>
          </cell>
          <cell r="P250" t="str">
            <v>THU</v>
          </cell>
        </row>
        <row r="251">
          <cell r="D251" t="str">
            <v>005606</v>
          </cell>
          <cell r="E251">
            <v>29</v>
          </cell>
          <cell r="F251" t="str">
            <v>ALBANY TIMES UNION</v>
          </cell>
          <cell r="G251" t="str">
            <v>NY</v>
          </cell>
          <cell r="H251">
            <v>92</v>
          </cell>
          <cell r="I251"/>
          <cell r="J251"/>
          <cell r="K251"/>
          <cell r="L251"/>
          <cell r="M251"/>
          <cell r="N251"/>
          <cell r="O251" t="str">
            <v>ENG</v>
          </cell>
          <cell r="P251" t="str">
            <v>SUN</v>
          </cell>
        </row>
        <row r="252">
          <cell r="D252" t="str">
            <v>005614</v>
          </cell>
          <cell r="E252">
            <v>29</v>
          </cell>
          <cell r="F252" t="str">
            <v>SCHENECTADY GAZETTE</v>
          </cell>
          <cell r="G252" t="str">
            <v>NY</v>
          </cell>
          <cell r="H252">
            <v>37</v>
          </cell>
          <cell r="I252"/>
          <cell r="J252"/>
          <cell r="K252"/>
          <cell r="L252"/>
          <cell r="M252"/>
          <cell r="N252"/>
          <cell r="O252" t="str">
            <v>ENG</v>
          </cell>
          <cell r="P252" t="str">
            <v>SUN</v>
          </cell>
        </row>
        <row r="253">
          <cell r="D253" t="str">
            <v>005624</v>
          </cell>
          <cell r="E253">
            <v>29</v>
          </cell>
          <cell r="F253" t="str">
            <v>GLENS FALLS POST-STAR</v>
          </cell>
          <cell r="G253" t="str">
            <v>NY</v>
          </cell>
          <cell r="H253">
            <v>23</v>
          </cell>
          <cell r="I253"/>
          <cell r="J253"/>
          <cell r="K253"/>
          <cell r="L253"/>
          <cell r="M253"/>
          <cell r="N253"/>
          <cell r="O253" t="str">
            <v>ENG</v>
          </cell>
          <cell r="P253" t="str">
            <v>SUN</v>
          </cell>
        </row>
        <row r="254">
          <cell r="D254" t="str">
            <v>003407</v>
          </cell>
          <cell r="E254">
            <v>29</v>
          </cell>
          <cell r="F254" t="str">
            <v>PITTSFIELD BERKSHIRE EAGLE</v>
          </cell>
          <cell r="G254" t="str">
            <v>MA</v>
          </cell>
          <cell r="H254">
            <v>18</v>
          </cell>
          <cell r="I254"/>
          <cell r="J254"/>
          <cell r="K254"/>
          <cell r="L254"/>
          <cell r="M254"/>
          <cell r="N254"/>
          <cell r="O254" t="str">
            <v>ENG</v>
          </cell>
          <cell r="P254" t="str">
            <v>SUN</v>
          </cell>
        </row>
        <row r="255">
          <cell r="D255" t="str">
            <v>005658</v>
          </cell>
          <cell r="E255">
            <v>29</v>
          </cell>
          <cell r="F255" t="str">
            <v>GLOVERSVILLE-JOHNSTOWN LEADER-HERALD</v>
          </cell>
          <cell r="G255" t="str">
            <v>NY</v>
          </cell>
          <cell r="H255">
            <v>9</v>
          </cell>
          <cell r="I255"/>
          <cell r="J255"/>
          <cell r="K255"/>
          <cell r="L255"/>
          <cell r="M255"/>
          <cell r="N255"/>
          <cell r="O255" t="str">
            <v>ENG</v>
          </cell>
          <cell r="P255" t="str">
            <v>SUN</v>
          </cell>
        </row>
        <row r="256">
          <cell r="D256" t="str">
            <v>005616</v>
          </cell>
          <cell r="E256">
            <v>29</v>
          </cell>
          <cell r="F256" t="str">
            <v>TROY RECORD</v>
          </cell>
          <cell r="G256" t="str">
            <v>NY</v>
          </cell>
          <cell r="H256">
            <v>9</v>
          </cell>
          <cell r="I256"/>
          <cell r="J256"/>
          <cell r="K256"/>
          <cell r="L256"/>
          <cell r="M256"/>
          <cell r="N256"/>
          <cell r="O256" t="str">
            <v>ENG</v>
          </cell>
          <cell r="P256" t="str">
            <v>SUN</v>
          </cell>
        </row>
        <row r="257">
          <cell r="D257" t="str">
            <v>005634</v>
          </cell>
          <cell r="E257">
            <v>29</v>
          </cell>
          <cell r="F257" t="str">
            <v>SARATOGA SPRINGS SARATOGIAN</v>
          </cell>
          <cell r="G257" t="str">
            <v>NY</v>
          </cell>
          <cell r="H257">
            <v>7</v>
          </cell>
          <cell r="I257"/>
          <cell r="J257"/>
          <cell r="K257"/>
          <cell r="L257"/>
          <cell r="M257"/>
          <cell r="N257"/>
          <cell r="O257" t="str">
            <v>ENG</v>
          </cell>
          <cell r="P257" t="str">
            <v>SUN</v>
          </cell>
        </row>
        <row r="258">
          <cell r="D258" t="str">
            <v>005625</v>
          </cell>
          <cell r="E258">
            <v>29</v>
          </cell>
          <cell r="F258" t="str">
            <v>HUDSON REGISTER STAR</v>
          </cell>
          <cell r="G258" t="str">
            <v>NY</v>
          </cell>
          <cell r="H258">
            <v>4</v>
          </cell>
          <cell r="I258"/>
          <cell r="J258"/>
          <cell r="K258"/>
          <cell r="L258"/>
          <cell r="M258"/>
          <cell r="N258"/>
          <cell r="O258" t="str">
            <v>ENG</v>
          </cell>
          <cell r="P258" t="str">
            <v>SAT</v>
          </cell>
        </row>
        <row r="259">
          <cell r="D259" t="str">
            <v>005638</v>
          </cell>
          <cell r="E259">
            <v>29</v>
          </cell>
          <cell r="F259" t="str">
            <v>CATSKILL DAILY MAIL</v>
          </cell>
          <cell r="G259" t="str">
            <v>NY</v>
          </cell>
          <cell r="H259">
            <v>2</v>
          </cell>
          <cell r="I259"/>
          <cell r="J259"/>
          <cell r="K259"/>
          <cell r="L259"/>
          <cell r="M259"/>
          <cell r="N259"/>
          <cell r="O259" t="str">
            <v>ENG</v>
          </cell>
          <cell r="P259" t="str">
            <v>SAT</v>
          </cell>
        </row>
        <row r="260">
          <cell r="D260"/>
          <cell r="E260" t="str">
            <v>MIDDLE ATLANTIC TOTAL</v>
          </cell>
          <cell r="F260"/>
          <cell r="G260"/>
          <cell r="H260">
            <v>6577</v>
          </cell>
          <cell r="I260">
            <v>0</v>
          </cell>
          <cell r="J260"/>
          <cell r="K260"/>
          <cell r="L260"/>
          <cell r="M260"/>
          <cell r="N260"/>
          <cell r="O260"/>
          <cell r="P260"/>
        </row>
        <row r="261">
          <cell r="D261"/>
          <cell r="E261" t="str">
            <v>EAST CENTRAL</v>
          </cell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</row>
        <row r="262">
          <cell r="D262" t="str">
            <v>002773</v>
          </cell>
          <cell r="E262">
            <v>30</v>
          </cell>
          <cell r="F262" t="str">
            <v>EVANSVILLE COURIER &amp; PRESS</v>
          </cell>
          <cell r="G262" t="str">
            <v>IN</v>
          </cell>
          <cell r="H262">
            <v>48</v>
          </cell>
          <cell r="I262"/>
          <cell r="J262"/>
          <cell r="K262"/>
          <cell r="L262"/>
          <cell r="M262"/>
          <cell r="N262"/>
          <cell r="O262" t="str">
            <v>ENG</v>
          </cell>
          <cell r="P262" t="str">
            <v>SUN</v>
          </cell>
        </row>
        <row r="263">
          <cell r="D263" t="str">
            <v>003149</v>
          </cell>
          <cell r="E263">
            <v>30</v>
          </cell>
          <cell r="F263" t="str">
            <v>OWENSBORO MESSENGER-INQUIRER</v>
          </cell>
          <cell r="G263" t="str">
            <v>KY</v>
          </cell>
          <cell r="H263">
            <v>24</v>
          </cell>
          <cell r="I263"/>
          <cell r="J263"/>
          <cell r="K263"/>
          <cell r="L263"/>
          <cell r="M263"/>
          <cell r="N263"/>
          <cell r="O263" t="str">
            <v>ENG</v>
          </cell>
          <cell r="P263" t="str">
            <v>SUN</v>
          </cell>
        </row>
        <row r="264">
          <cell r="D264" t="str">
            <v>003145</v>
          </cell>
          <cell r="E264">
            <v>30</v>
          </cell>
          <cell r="F264" t="str">
            <v>HENDERSON GLEANER</v>
          </cell>
          <cell r="G264" t="str">
            <v>KY</v>
          </cell>
          <cell r="H264">
            <v>7</v>
          </cell>
          <cell r="I264"/>
          <cell r="J264"/>
          <cell r="K264"/>
          <cell r="L264"/>
          <cell r="M264"/>
          <cell r="N264"/>
          <cell r="O264" t="str">
            <v>ENG</v>
          </cell>
          <cell r="P264" t="str">
            <v>SUN</v>
          </cell>
        </row>
        <row r="265">
          <cell r="D265" t="str">
            <v>003147</v>
          </cell>
          <cell r="E265">
            <v>30</v>
          </cell>
          <cell r="F265" t="str">
            <v>MADISONVILLE MESSENGER</v>
          </cell>
          <cell r="G265" t="str">
            <v>KY</v>
          </cell>
          <cell r="H265">
            <v>5</v>
          </cell>
          <cell r="I265"/>
          <cell r="J265"/>
          <cell r="K265"/>
          <cell r="L265"/>
          <cell r="M265"/>
          <cell r="N265"/>
          <cell r="O265" t="str">
            <v>ENG</v>
          </cell>
          <cell r="P265" t="str">
            <v>SUN</v>
          </cell>
        </row>
        <row r="266">
          <cell r="D266" t="str">
            <v>002389</v>
          </cell>
          <cell r="E266">
            <v>30</v>
          </cell>
          <cell r="F266" t="str">
            <v>CARMI TIMES</v>
          </cell>
          <cell r="G266" t="str">
            <v>IL</v>
          </cell>
          <cell r="H266">
            <v>3</v>
          </cell>
          <cell r="I266"/>
          <cell r="J266"/>
          <cell r="K266"/>
          <cell r="L266"/>
          <cell r="M266"/>
          <cell r="N266"/>
          <cell r="O266" t="str">
            <v>ENG</v>
          </cell>
          <cell r="P266" t="str">
            <v>THU</v>
          </cell>
        </row>
        <row r="267">
          <cell r="D267" t="str">
            <v>002774</v>
          </cell>
          <cell r="E267">
            <v>31</v>
          </cell>
          <cell r="F267" t="str">
            <v>FT. WAYNE JOURNAL-GAZETTE</v>
          </cell>
          <cell r="G267" t="str">
            <v>IN</v>
          </cell>
          <cell r="H267">
            <v>69</v>
          </cell>
          <cell r="I267"/>
          <cell r="J267"/>
          <cell r="K267"/>
          <cell r="L267"/>
          <cell r="M267"/>
          <cell r="N267"/>
          <cell r="O267" t="str">
            <v>ENG</v>
          </cell>
          <cell r="P267" t="str">
            <v>SUN</v>
          </cell>
        </row>
        <row r="268">
          <cell r="D268" t="str">
            <v>022618</v>
          </cell>
          <cell r="E268">
            <v>31</v>
          </cell>
          <cell r="F268" t="str">
            <v>FT WAYNE REDPLUM SHARED MAIL</v>
          </cell>
          <cell r="G268" t="str">
            <v>IN</v>
          </cell>
          <cell r="H268">
            <v>39</v>
          </cell>
          <cell r="I268"/>
          <cell r="J268" t="str">
            <v>NEW-SM</v>
          </cell>
          <cell r="K268"/>
          <cell r="L268" t="str">
            <v>S</v>
          </cell>
          <cell r="M268" t="str">
            <v>SUPPLEMENTAL</v>
          </cell>
          <cell r="N268"/>
          <cell r="O268" t="str">
            <v>ENG</v>
          </cell>
          <cell r="P268" t="str">
            <v>W/TH</v>
          </cell>
        </row>
        <row r="269">
          <cell r="D269" t="str">
            <v>002941</v>
          </cell>
          <cell r="E269">
            <v>31</v>
          </cell>
          <cell r="F269" t="str">
            <v>WABASH THE PAPER</v>
          </cell>
          <cell r="G269" t="str">
            <v>IN</v>
          </cell>
          <cell r="H269">
            <v>16</v>
          </cell>
          <cell r="I269"/>
          <cell r="J269"/>
          <cell r="K269"/>
          <cell r="L269"/>
          <cell r="M269"/>
          <cell r="N269"/>
          <cell r="O269" t="str">
            <v>ENG</v>
          </cell>
          <cell r="P269" t="str">
            <v>WED</v>
          </cell>
        </row>
        <row r="270">
          <cell r="D270" t="str">
            <v>014678</v>
          </cell>
          <cell r="E270">
            <v>31</v>
          </cell>
          <cell r="F270" t="str">
            <v>KENDALLVILLE/AUBURN NEWS-SUN/STAR/H-R</v>
          </cell>
          <cell r="G270" t="str">
            <v>IN</v>
          </cell>
          <cell r="H270">
            <v>15</v>
          </cell>
          <cell r="I270"/>
          <cell r="J270"/>
          <cell r="K270" t="str">
            <v>H</v>
          </cell>
          <cell r="L270"/>
          <cell r="M270"/>
          <cell r="N270"/>
          <cell r="O270" t="str">
            <v>ENG</v>
          </cell>
          <cell r="P270"/>
        </row>
        <row r="271">
          <cell r="D271" t="str">
            <v>002806</v>
          </cell>
          <cell r="E271">
            <v>31</v>
          </cell>
          <cell r="F271" t="str">
            <v>KENDALLVILLE NEWS-SUN</v>
          </cell>
          <cell r="G271" t="str">
            <v>IN</v>
          </cell>
          <cell r="H271">
            <v>6</v>
          </cell>
          <cell r="I271"/>
          <cell r="J271"/>
          <cell r="K271" t="str">
            <v>M</v>
          </cell>
          <cell r="L271"/>
          <cell r="M271"/>
          <cell r="N271"/>
          <cell r="O271" t="str">
            <v>ENG</v>
          </cell>
          <cell r="P271" t="str">
            <v>SUN</v>
          </cell>
        </row>
        <row r="272">
          <cell r="D272" t="str">
            <v>002844</v>
          </cell>
          <cell r="E272">
            <v>31</v>
          </cell>
          <cell r="F272" t="str">
            <v>AUBURN THE STAR</v>
          </cell>
          <cell r="G272" t="str">
            <v>IN</v>
          </cell>
          <cell r="H272">
            <v>5</v>
          </cell>
          <cell r="I272"/>
          <cell r="J272"/>
          <cell r="K272" t="str">
            <v>M</v>
          </cell>
          <cell r="L272"/>
          <cell r="M272"/>
          <cell r="N272"/>
          <cell r="O272" t="str">
            <v>ENG</v>
          </cell>
          <cell r="P272" t="str">
            <v>SUN</v>
          </cell>
        </row>
        <row r="273">
          <cell r="D273" t="str">
            <v>002822</v>
          </cell>
          <cell r="E273">
            <v>31</v>
          </cell>
          <cell r="F273" t="str">
            <v>ANGOLA HERALD REPUBLICAN</v>
          </cell>
          <cell r="G273" t="str">
            <v>IN</v>
          </cell>
          <cell r="H273">
            <v>4</v>
          </cell>
          <cell r="I273"/>
          <cell r="J273"/>
          <cell r="K273" t="str">
            <v>M</v>
          </cell>
          <cell r="L273"/>
          <cell r="M273"/>
          <cell r="N273"/>
          <cell r="O273" t="str">
            <v>ENG</v>
          </cell>
          <cell r="P273" t="str">
            <v>SUN</v>
          </cell>
        </row>
        <row r="274">
          <cell r="D274" t="str">
            <v>006154</v>
          </cell>
          <cell r="E274">
            <v>31</v>
          </cell>
          <cell r="F274" t="str">
            <v>VAN WERT TIMES-BULLETIN</v>
          </cell>
          <cell r="G274" t="str">
            <v>OH</v>
          </cell>
          <cell r="H274">
            <v>4</v>
          </cell>
          <cell r="I274"/>
          <cell r="J274"/>
          <cell r="K274"/>
          <cell r="L274"/>
          <cell r="M274"/>
          <cell r="N274"/>
          <cell r="O274" t="str">
            <v>ENG</v>
          </cell>
          <cell r="P274" t="str">
            <v>SAT</v>
          </cell>
        </row>
        <row r="275">
          <cell r="D275" t="str">
            <v>002805</v>
          </cell>
          <cell r="E275">
            <v>31</v>
          </cell>
          <cell r="F275" t="str">
            <v>HUNTINGTON HERALD-PRESS</v>
          </cell>
          <cell r="G275" t="str">
            <v>IN</v>
          </cell>
          <cell r="H275">
            <v>3</v>
          </cell>
          <cell r="I275"/>
          <cell r="J275"/>
          <cell r="K275"/>
          <cell r="L275"/>
          <cell r="M275"/>
          <cell r="N275"/>
          <cell r="O275" t="str">
            <v>ENG</v>
          </cell>
          <cell r="P275" t="str">
            <v>SUN</v>
          </cell>
        </row>
        <row r="276">
          <cell r="D276" t="str">
            <v>022619</v>
          </cell>
          <cell r="E276">
            <v>32</v>
          </cell>
          <cell r="F276" t="str">
            <v>LAFAYETTE IN REDPLUM SHARED MAIL</v>
          </cell>
          <cell r="G276" t="str">
            <v>IN</v>
          </cell>
          <cell r="H276">
            <v>35</v>
          </cell>
          <cell r="I276"/>
          <cell r="J276" t="str">
            <v>NEW-SM</v>
          </cell>
          <cell r="K276"/>
          <cell r="L276" t="str">
            <v>P</v>
          </cell>
          <cell r="M276" t="str">
            <v>PRIMARY CAFÉ</v>
          </cell>
          <cell r="N276"/>
          <cell r="O276" t="str">
            <v>ENG</v>
          </cell>
          <cell r="P276" t="str">
            <v>W/TH</v>
          </cell>
        </row>
        <row r="277">
          <cell r="D277" t="str">
            <v>002891</v>
          </cell>
          <cell r="E277">
            <v>32</v>
          </cell>
          <cell r="F277" t="str">
            <v>MUNCIE THE ADVERTISER</v>
          </cell>
          <cell r="G277" t="str">
            <v>IN</v>
          </cell>
          <cell r="H277">
            <v>25</v>
          </cell>
          <cell r="I277"/>
          <cell r="J277"/>
          <cell r="K277"/>
          <cell r="L277"/>
          <cell r="M277"/>
          <cell r="N277"/>
          <cell r="O277" t="str">
            <v>ENG</v>
          </cell>
          <cell r="P277" t="str">
            <v>SAT</v>
          </cell>
        </row>
        <row r="278">
          <cell r="D278" t="str">
            <v>002791</v>
          </cell>
          <cell r="E278">
            <v>32</v>
          </cell>
          <cell r="F278" t="str">
            <v>LAFAYETTE JOURNAL &amp; COURIER</v>
          </cell>
          <cell r="G278" t="str">
            <v>IN</v>
          </cell>
          <cell r="H278">
            <v>23</v>
          </cell>
          <cell r="I278"/>
          <cell r="J278"/>
          <cell r="K278"/>
          <cell r="L278"/>
          <cell r="M278"/>
          <cell r="N278"/>
          <cell r="O278" t="str">
            <v>ENG</v>
          </cell>
          <cell r="P278" t="str">
            <v>SUN</v>
          </cell>
        </row>
        <row r="279">
          <cell r="D279" t="str">
            <v>002797</v>
          </cell>
          <cell r="E279">
            <v>32</v>
          </cell>
          <cell r="F279" t="str">
            <v>MUNCIE STAR PRESS</v>
          </cell>
          <cell r="G279" t="str">
            <v>IN</v>
          </cell>
          <cell r="H279">
            <v>19</v>
          </cell>
          <cell r="I279"/>
          <cell r="J279"/>
          <cell r="K279"/>
          <cell r="L279"/>
          <cell r="M279"/>
          <cell r="N279"/>
          <cell r="O279" t="str">
            <v>ENG</v>
          </cell>
          <cell r="P279" t="str">
            <v>SUN</v>
          </cell>
        </row>
        <row r="280">
          <cell r="D280" t="str">
            <v>002790</v>
          </cell>
          <cell r="E280">
            <v>32</v>
          </cell>
          <cell r="F280" t="str">
            <v>KOKOMO TRIBUNE</v>
          </cell>
          <cell r="G280" t="str">
            <v>IN</v>
          </cell>
          <cell r="H280">
            <v>17</v>
          </cell>
          <cell r="I280"/>
          <cell r="J280"/>
          <cell r="K280"/>
          <cell r="L280"/>
          <cell r="M280"/>
          <cell r="N280"/>
          <cell r="O280" t="str">
            <v>ENG</v>
          </cell>
          <cell r="P280" t="str">
            <v>SUN</v>
          </cell>
        </row>
        <row r="281">
          <cell r="D281" t="str">
            <v>002779</v>
          </cell>
          <cell r="E281">
            <v>32</v>
          </cell>
          <cell r="F281" t="str">
            <v>ANDERSON HERALD BULLETIN</v>
          </cell>
          <cell r="G281" t="str">
            <v>IN</v>
          </cell>
          <cell r="H281">
            <v>16</v>
          </cell>
          <cell r="I281"/>
          <cell r="J281"/>
          <cell r="K281"/>
          <cell r="L281"/>
          <cell r="M281"/>
          <cell r="N281"/>
          <cell r="O281" t="str">
            <v>ENG</v>
          </cell>
          <cell r="P281" t="str">
            <v>SUN</v>
          </cell>
        </row>
        <row r="282">
          <cell r="D282" t="str">
            <v>002795</v>
          </cell>
          <cell r="E282">
            <v>32</v>
          </cell>
          <cell r="F282" t="str">
            <v>MARION CHRONICLE-TRIBUNE</v>
          </cell>
          <cell r="G282" t="str">
            <v>IN</v>
          </cell>
          <cell r="H282">
            <v>9</v>
          </cell>
          <cell r="I282"/>
          <cell r="J282"/>
          <cell r="K282"/>
          <cell r="L282"/>
          <cell r="M282"/>
          <cell r="N282"/>
          <cell r="O282" t="str">
            <v>ENG</v>
          </cell>
          <cell r="P282" t="str">
            <v>SUN</v>
          </cell>
        </row>
        <row r="283">
          <cell r="D283" t="str">
            <v>002793</v>
          </cell>
          <cell r="E283">
            <v>32</v>
          </cell>
          <cell r="F283" t="str">
            <v>LOGANSPORT PHAROS-TRIBUNE</v>
          </cell>
          <cell r="G283" t="str">
            <v>IN</v>
          </cell>
          <cell r="H283">
            <v>8</v>
          </cell>
          <cell r="I283"/>
          <cell r="J283"/>
          <cell r="K283"/>
          <cell r="L283"/>
          <cell r="M283"/>
          <cell r="N283"/>
          <cell r="O283" t="str">
            <v>ENG</v>
          </cell>
          <cell r="P283" t="str">
            <v>SAT</v>
          </cell>
        </row>
        <row r="284">
          <cell r="D284" t="str">
            <v>002824</v>
          </cell>
          <cell r="E284">
            <v>32</v>
          </cell>
          <cell r="F284" t="str">
            <v>CRAWFORDSVILLE JOURNAL REVIEW</v>
          </cell>
          <cell r="G284" t="str">
            <v>IN</v>
          </cell>
          <cell r="H284">
            <v>6</v>
          </cell>
          <cell r="I284"/>
          <cell r="J284"/>
          <cell r="K284"/>
          <cell r="L284"/>
          <cell r="M284"/>
          <cell r="N284"/>
          <cell r="O284" t="str">
            <v>ENG</v>
          </cell>
          <cell r="P284" t="str">
            <v>SAT</v>
          </cell>
        </row>
        <row r="285">
          <cell r="D285" t="str">
            <v>002853</v>
          </cell>
          <cell r="E285">
            <v>32</v>
          </cell>
          <cell r="F285" t="str">
            <v>LEBANON REPORTER</v>
          </cell>
          <cell r="G285" t="str">
            <v>IN</v>
          </cell>
          <cell r="H285">
            <v>5</v>
          </cell>
          <cell r="I285"/>
          <cell r="J285"/>
          <cell r="K285"/>
          <cell r="L285"/>
          <cell r="M285"/>
          <cell r="N285"/>
          <cell r="O285" t="str">
            <v>ENG</v>
          </cell>
          <cell r="P285" t="str">
            <v>SAT</v>
          </cell>
        </row>
        <row r="286">
          <cell r="D286" t="str">
            <v>002815</v>
          </cell>
          <cell r="E286">
            <v>32</v>
          </cell>
          <cell r="F286" t="str">
            <v>MONTICELLO HERALD-JOURNAL</v>
          </cell>
          <cell r="G286" t="str">
            <v>IN</v>
          </cell>
          <cell r="H286">
            <v>3</v>
          </cell>
          <cell r="I286"/>
          <cell r="J286"/>
          <cell r="K286"/>
          <cell r="L286"/>
          <cell r="M286"/>
          <cell r="N286"/>
          <cell r="O286" t="str">
            <v>ENG</v>
          </cell>
          <cell r="P286" t="str">
            <v>SAT</v>
          </cell>
        </row>
        <row r="287">
          <cell r="D287" t="str">
            <v>002816</v>
          </cell>
          <cell r="E287">
            <v>32</v>
          </cell>
          <cell r="F287" t="str">
            <v>PERU TRIBUNE</v>
          </cell>
          <cell r="G287" t="str">
            <v>IN</v>
          </cell>
          <cell r="H287">
            <v>3</v>
          </cell>
          <cell r="I287"/>
          <cell r="J287"/>
          <cell r="K287"/>
          <cell r="L287"/>
          <cell r="M287"/>
          <cell r="N287"/>
          <cell r="O287" t="str">
            <v>ENG</v>
          </cell>
          <cell r="P287" t="str">
            <v>SUN</v>
          </cell>
        </row>
        <row r="288">
          <cell r="D288" t="str">
            <v>002813</v>
          </cell>
          <cell r="E288">
            <v>32</v>
          </cell>
          <cell r="F288" t="str">
            <v>FRANKFORT TIMES</v>
          </cell>
          <cell r="G288" t="str">
            <v>IN</v>
          </cell>
          <cell r="H288">
            <v>2</v>
          </cell>
          <cell r="I288"/>
          <cell r="J288"/>
          <cell r="K288"/>
          <cell r="L288"/>
          <cell r="M288"/>
          <cell r="N288"/>
          <cell r="O288" t="str">
            <v>ENG</v>
          </cell>
          <cell r="P288" t="str">
            <v>SUN</v>
          </cell>
        </row>
        <row r="289">
          <cell r="D289" t="str">
            <v>002775</v>
          </cell>
          <cell r="E289">
            <v>33</v>
          </cell>
          <cell r="F289" t="str">
            <v>INDIANAPOLIS STAR</v>
          </cell>
          <cell r="G289" t="str">
            <v>IN</v>
          </cell>
          <cell r="H289">
            <v>155</v>
          </cell>
          <cell r="I289"/>
          <cell r="J289"/>
          <cell r="K289"/>
          <cell r="L289"/>
          <cell r="M289"/>
          <cell r="N289"/>
          <cell r="O289" t="str">
            <v>ENG</v>
          </cell>
          <cell r="P289" t="str">
            <v>SUN</v>
          </cell>
        </row>
        <row r="290">
          <cell r="D290" t="str">
            <v>019686</v>
          </cell>
          <cell r="E290">
            <v>33</v>
          </cell>
          <cell r="F290" t="str">
            <v>INDIANAPOLIS GANNETT SUNDAY SELECT</v>
          </cell>
          <cell r="G290" t="str">
            <v>IN</v>
          </cell>
          <cell r="H290">
            <v>66</v>
          </cell>
          <cell r="I290"/>
          <cell r="J290"/>
          <cell r="K290"/>
          <cell r="L290"/>
          <cell r="M290"/>
          <cell r="N290"/>
          <cell r="O290" t="str">
            <v>ENG</v>
          </cell>
          <cell r="P290" t="str">
            <v>SUN</v>
          </cell>
        </row>
        <row r="291">
          <cell r="D291" t="str">
            <v>002781</v>
          </cell>
          <cell r="E291">
            <v>33</v>
          </cell>
          <cell r="F291" t="str">
            <v>BLOOMINGTON HERALD-TIMES</v>
          </cell>
          <cell r="G291" t="str">
            <v>IN</v>
          </cell>
          <cell r="H291">
            <v>30</v>
          </cell>
          <cell r="I291"/>
          <cell r="J291"/>
          <cell r="K291"/>
          <cell r="L291"/>
          <cell r="M291"/>
          <cell r="N291"/>
          <cell r="O291" t="str">
            <v>ENG</v>
          </cell>
          <cell r="P291" t="str">
            <v>SUN</v>
          </cell>
        </row>
        <row r="292">
          <cell r="D292" t="str">
            <v>009204</v>
          </cell>
          <cell r="E292">
            <v>33</v>
          </cell>
          <cell r="F292" t="str">
            <v>RICHMOND WEEKLY ITEM</v>
          </cell>
          <cell r="G292" t="str">
            <v>IN</v>
          </cell>
          <cell r="H292">
            <v>26</v>
          </cell>
          <cell r="I292"/>
          <cell r="J292"/>
          <cell r="K292"/>
          <cell r="L292"/>
          <cell r="M292"/>
          <cell r="N292"/>
          <cell r="O292" t="str">
            <v>ENG</v>
          </cell>
          <cell r="P292" t="str">
            <v>WED</v>
          </cell>
        </row>
        <row r="293">
          <cell r="D293" t="str">
            <v>009222</v>
          </cell>
          <cell r="E293">
            <v>33</v>
          </cell>
          <cell r="F293" t="str">
            <v>PLAINFIELD HENDRICKS COUNTY FLYER</v>
          </cell>
          <cell r="G293" t="str">
            <v>IN</v>
          </cell>
          <cell r="H293">
            <v>19</v>
          </cell>
          <cell r="I293"/>
          <cell r="J293"/>
          <cell r="K293"/>
          <cell r="L293"/>
          <cell r="M293"/>
          <cell r="N293"/>
          <cell r="O293" t="str">
            <v>ENG</v>
          </cell>
          <cell r="P293" t="str">
            <v>SAT</v>
          </cell>
        </row>
        <row r="294">
          <cell r="D294" t="str">
            <v>002800</v>
          </cell>
          <cell r="E294">
            <v>33</v>
          </cell>
          <cell r="F294" t="str">
            <v>TERRE HAUTE TRIBUNE-STAR</v>
          </cell>
          <cell r="G294" t="str">
            <v>IN</v>
          </cell>
          <cell r="H294">
            <v>16</v>
          </cell>
          <cell r="I294"/>
          <cell r="J294"/>
          <cell r="K294"/>
          <cell r="L294"/>
          <cell r="M294"/>
          <cell r="N294"/>
          <cell r="O294" t="str">
            <v>ENG</v>
          </cell>
          <cell r="P294" t="str">
            <v>SUN</v>
          </cell>
        </row>
        <row r="295">
          <cell r="D295" t="str">
            <v>002783</v>
          </cell>
          <cell r="E295">
            <v>33</v>
          </cell>
          <cell r="F295" t="str">
            <v>COLUMBUS REPUBLIC</v>
          </cell>
          <cell r="G295" t="str">
            <v>IN</v>
          </cell>
          <cell r="H295">
            <v>14</v>
          </cell>
          <cell r="I295"/>
          <cell r="J295"/>
          <cell r="K295"/>
          <cell r="L295"/>
          <cell r="M295"/>
          <cell r="N295"/>
          <cell r="O295" t="str">
            <v>ENG</v>
          </cell>
          <cell r="P295" t="str">
            <v>SUN</v>
          </cell>
        </row>
        <row r="296">
          <cell r="D296" t="str">
            <v>002785</v>
          </cell>
          <cell r="E296">
            <v>33</v>
          </cell>
          <cell r="F296" t="str">
            <v>FRANKLIN DAILY JOURNAL</v>
          </cell>
          <cell r="G296" t="str">
            <v>IN</v>
          </cell>
          <cell r="H296">
            <v>11</v>
          </cell>
          <cell r="I296"/>
          <cell r="J296"/>
          <cell r="K296"/>
          <cell r="L296"/>
          <cell r="M296"/>
          <cell r="N296"/>
          <cell r="O296" t="str">
            <v>ENG</v>
          </cell>
          <cell r="P296" t="str">
            <v>SAT</v>
          </cell>
        </row>
        <row r="297">
          <cell r="D297" t="str">
            <v>002799</v>
          </cell>
          <cell r="E297">
            <v>33</v>
          </cell>
          <cell r="F297" t="str">
            <v>RICHMOND PALLADIUM-ITEM</v>
          </cell>
          <cell r="G297" t="str">
            <v>IN</v>
          </cell>
          <cell r="H297">
            <v>11</v>
          </cell>
          <cell r="I297"/>
          <cell r="J297"/>
          <cell r="K297"/>
          <cell r="L297"/>
          <cell r="M297"/>
          <cell r="N297"/>
          <cell r="O297" t="str">
            <v>ENG</v>
          </cell>
          <cell r="P297" t="str">
            <v>SUN</v>
          </cell>
        </row>
        <row r="298">
          <cell r="D298" t="str">
            <v>002787</v>
          </cell>
          <cell r="E298">
            <v>33</v>
          </cell>
          <cell r="F298" t="str">
            <v>GREENFIELD DAILY REPORTER</v>
          </cell>
          <cell r="G298" t="str">
            <v>IN</v>
          </cell>
          <cell r="H298">
            <v>7</v>
          </cell>
          <cell r="I298"/>
          <cell r="J298"/>
          <cell r="K298"/>
          <cell r="L298"/>
          <cell r="M298"/>
          <cell r="N298"/>
          <cell r="O298" t="str">
            <v>ENG</v>
          </cell>
          <cell r="P298" t="str">
            <v>SAT</v>
          </cell>
        </row>
        <row r="299">
          <cell r="D299" t="str">
            <v>002809</v>
          </cell>
          <cell r="E299">
            <v>33</v>
          </cell>
          <cell r="F299" t="str">
            <v>CONNERSVILLE NEWS-EXAMINER</v>
          </cell>
          <cell r="G299" t="str">
            <v>IN</v>
          </cell>
          <cell r="H299">
            <v>5</v>
          </cell>
          <cell r="I299"/>
          <cell r="J299"/>
          <cell r="K299"/>
          <cell r="L299"/>
          <cell r="M299"/>
          <cell r="N299"/>
          <cell r="O299" t="str">
            <v>ENG</v>
          </cell>
          <cell r="P299" t="str">
            <v>SUN</v>
          </cell>
        </row>
        <row r="300">
          <cell r="D300" t="str">
            <v>002798</v>
          </cell>
          <cell r="E300">
            <v>33</v>
          </cell>
          <cell r="F300" t="str">
            <v>NEW CASTLE COURIER-TIMES</v>
          </cell>
          <cell r="G300" t="str">
            <v>IN</v>
          </cell>
          <cell r="H300">
            <v>5</v>
          </cell>
          <cell r="I300"/>
          <cell r="J300"/>
          <cell r="K300"/>
          <cell r="L300"/>
          <cell r="M300"/>
          <cell r="N300"/>
          <cell r="O300" t="str">
            <v>ENG</v>
          </cell>
          <cell r="P300" t="str">
            <v>SUN</v>
          </cell>
        </row>
        <row r="301">
          <cell r="D301" t="str">
            <v>002826</v>
          </cell>
          <cell r="E301">
            <v>33</v>
          </cell>
          <cell r="F301" t="str">
            <v>SHELBYVILLE NEWS</v>
          </cell>
          <cell r="G301" t="str">
            <v>IN</v>
          </cell>
          <cell r="H301">
            <v>5</v>
          </cell>
          <cell r="I301"/>
          <cell r="J301"/>
          <cell r="K301"/>
          <cell r="L301"/>
          <cell r="M301"/>
          <cell r="N301"/>
          <cell r="O301" t="str">
            <v>ENG</v>
          </cell>
          <cell r="P301" t="str">
            <v>SUN</v>
          </cell>
        </row>
        <row r="302">
          <cell r="D302" t="str">
            <v>002801</v>
          </cell>
          <cell r="E302">
            <v>33</v>
          </cell>
          <cell r="F302" t="str">
            <v>VINCENNES SUN-COMMERCIAL</v>
          </cell>
          <cell r="G302" t="str">
            <v>IN</v>
          </cell>
          <cell r="H302">
            <v>5</v>
          </cell>
          <cell r="I302"/>
          <cell r="J302"/>
          <cell r="K302"/>
          <cell r="L302"/>
          <cell r="M302"/>
          <cell r="N302"/>
          <cell r="O302" t="str">
            <v>ENG</v>
          </cell>
          <cell r="P302" t="str">
            <v>SUN</v>
          </cell>
        </row>
        <row r="303">
          <cell r="D303" t="str">
            <v>002831</v>
          </cell>
          <cell r="E303">
            <v>33</v>
          </cell>
          <cell r="F303" t="str">
            <v>GREENSBURG DAILY NEWS</v>
          </cell>
          <cell r="G303" t="str">
            <v>IN</v>
          </cell>
          <cell r="H303">
            <v>4</v>
          </cell>
          <cell r="I303"/>
          <cell r="J303"/>
          <cell r="K303"/>
          <cell r="L303"/>
          <cell r="M303"/>
          <cell r="N303"/>
          <cell r="O303" t="str">
            <v>ENG</v>
          </cell>
          <cell r="P303" t="str">
            <v>SAT</v>
          </cell>
        </row>
        <row r="304">
          <cell r="D304" t="str">
            <v>019142</v>
          </cell>
          <cell r="E304">
            <v>33</v>
          </cell>
          <cell r="F304" t="str">
            <v>MOORESVILLE DECATUR TIMES</v>
          </cell>
          <cell r="G304" t="str">
            <v>IN</v>
          </cell>
          <cell r="H304">
            <v>3</v>
          </cell>
          <cell r="I304"/>
          <cell r="J304"/>
          <cell r="K304"/>
          <cell r="L304"/>
          <cell r="M304"/>
          <cell r="N304"/>
          <cell r="O304" t="str">
            <v>ENG</v>
          </cell>
          <cell r="P304" t="str">
            <v>SAT</v>
          </cell>
        </row>
        <row r="305">
          <cell r="D305" t="str">
            <v>002363</v>
          </cell>
          <cell r="E305">
            <v>33</v>
          </cell>
          <cell r="F305" t="str">
            <v>OLNEY DAILY MAIL</v>
          </cell>
          <cell r="G305" t="str">
            <v>IL</v>
          </cell>
          <cell r="H305">
            <v>3</v>
          </cell>
          <cell r="I305"/>
          <cell r="J305"/>
          <cell r="K305"/>
          <cell r="L305"/>
          <cell r="M305"/>
          <cell r="N305"/>
          <cell r="O305" t="str">
            <v>ENG</v>
          </cell>
          <cell r="P305" t="str">
            <v>MON</v>
          </cell>
        </row>
        <row r="306">
          <cell r="D306" t="str">
            <v>002833</v>
          </cell>
          <cell r="E306">
            <v>33</v>
          </cell>
          <cell r="F306" t="str">
            <v>RUSHVILLE REPUBLICAN</v>
          </cell>
          <cell r="G306" t="str">
            <v>IN</v>
          </cell>
          <cell r="H306">
            <v>3</v>
          </cell>
          <cell r="I306"/>
          <cell r="J306"/>
          <cell r="K306"/>
          <cell r="L306"/>
          <cell r="M306"/>
          <cell r="N306"/>
          <cell r="O306" t="str">
            <v>ENG</v>
          </cell>
          <cell r="P306" t="str">
            <v>TUE</v>
          </cell>
        </row>
        <row r="307">
          <cell r="D307" t="str">
            <v>002776</v>
          </cell>
          <cell r="E307">
            <v>34</v>
          </cell>
          <cell r="F307" t="str">
            <v>SOUTH BEND TRIBUNE</v>
          </cell>
          <cell r="G307" t="str">
            <v>IN</v>
          </cell>
          <cell r="H307">
            <v>51</v>
          </cell>
          <cell r="I307"/>
          <cell r="J307"/>
          <cell r="K307"/>
          <cell r="L307"/>
          <cell r="M307"/>
          <cell r="N307"/>
          <cell r="O307" t="str">
            <v>ENG</v>
          </cell>
          <cell r="P307" t="str">
            <v>SUN</v>
          </cell>
        </row>
        <row r="308">
          <cell r="D308" t="str">
            <v>017843</v>
          </cell>
          <cell r="E308">
            <v>34</v>
          </cell>
          <cell r="F308" t="str">
            <v>SOUTH BEND-ELKHART REDPLUM SHARED MAIL</v>
          </cell>
          <cell r="G308" t="str">
            <v>IN</v>
          </cell>
          <cell r="H308">
            <v>32</v>
          </cell>
          <cell r="I308"/>
          <cell r="J308" t="str">
            <v>NEW-SM</v>
          </cell>
          <cell r="K308"/>
          <cell r="L308" t="str">
            <v>S</v>
          </cell>
          <cell r="M308" t="str">
            <v>SUPPLEMENTAL</v>
          </cell>
          <cell r="N308"/>
          <cell r="O308" t="str">
            <v>ENG</v>
          </cell>
          <cell r="P308" t="str">
            <v>W/TH</v>
          </cell>
        </row>
        <row r="309">
          <cell r="D309" t="str">
            <v>002784</v>
          </cell>
          <cell r="E309">
            <v>34</v>
          </cell>
          <cell r="F309" t="str">
            <v>ELKHART TRUTH</v>
          </cell>
          <cell r="G309" t="str">
            <v>IN</v>
          </cell>
          <cell r="H309">
            <v>16</v>
          </cell>
          <cell r="I309"/>
          <cell r="J309"/>
          <cell r="K309"/>
          <cell r="L309"/>
          <cell r="M309"/>
          <cell r="N309"/>
          <cell r="O309" t="str">
            <v>ENG</v>
          </cell>
          <cell r="P309" t="str">
            <v>SUN</v>
          </cell>
        </row>
        <row r="310">
          <cell r="D310" t="str">
            <v>003882</v>
          </cell>
          <cell r="E310">
            <v>34</v>
          </cell>
          <cell r="F310" t="str">
            <v>BENTON HARBOR HERALD-PALLADIUM</v>
          </cell>
          <cell r="G310" t="str">
            <v>MI</v>
          </cell>
          <cell r="H310">
            <v>13</v>
          </cell>
          <cell r="I310"/>
          <cell r="J310"/>
          <cell r="K310"/>
          <cell r="L310"/>
          <cell r="M310"/>
          <cell r="N310"/>
          <cell r="O310" t="str">
            <v>ENG</v>
          </cell>
          <cell r="P310" t="str">
            <v>SUN</v>
          </cell>
        </row>
        <row r="311">
          <cell r="D311" t="str">
            <v>017835</v>
          </cell>
          <cell r="E311">
            <v>35</v>
          </cell>
          <cell r="F311" t="str">
            <v>LEXINGTON REDPLUM SHARED MAIL</v>
          </cell>
          <cell r="G311" t="str">
            <v>KY</v>
          </cell>
          <cell r="H311">
            <v>219</v>
          </cell>
          <cell r="I311"/>
          <cell r="J311"/>
          <cell r="K311"/>
          <cell r="L311" t="str">
            <v>P</v>
          </cell>
          <cell r="M311" t="str">
            <v>PRIMARY CAFÉ</v>
          </cell>
          <cell r="N311"/>
          <cell r="O311" t="str">
            <v>ENG</v>
          </cell>
          <cell r="P311" t="str">
            <v>W/TH</v>
          </cell>
        </row>
        <row r="312">
          <cell r="D312" t="str">
            <v>003137</v>
          </cell>
          <cell r="E312">
            <v>35</v>
          </cell>
          <cell r="F312" t="str">
            <v>LEXINGTON HERALD-LEADER</v>
          </cell>
          <cell r="G312" t="str">
            <v>KY</v>
          </cell>
          <cell r="H312">
            <v>69</v>
          </cell>
          <cell r="I312"/>
          <cell r="J312"/>
          <cell r="K312"/>
          <cell r="L312"/>
          <cell r="M312"/>
          <cell r="N312"/>
          <cell r="O312" t="str">
            <v>ENG</v>
          </cell>
          <cell r="P312" t="str">
            <v>SUN</v>
          </cell>
        </row>
        <row r="313">
          <cell r="D313" t="str">
            <v>020620</v>
          </cell>
          <cell r="E313">
            <v>35</v>
          </cell>
          <cell r="F313" t="str">
            <v>LEXINGTON SUNDAY SELECT</v>
          </cell>
          <cell r="G313" t="str">
            <v>KY</v>
          </cell>
          <cell r="H313">
            <v>15</v>
          </cell>
          <cell r="I313"/>
          <cell r="J313"/>
          <cell r="K313"/>
          <cell r="L313"/>
          <cell r="M313"/>
          <cell r="N313"/>
          <cell r="O313" t="str">
            <v>ENG</v>
          </cell>
          <cell r="P313" t="str">
            <v>SUN</v>
          </cell>
        </row>
        <row r="314">
          <cell r="D314" t="str">
            <v>003166</v>
          </cell>
          <cell r="E314">
            <v>35</v>
          </cell>
          <cell r="F314" t="str">
            <v>FRANKFORT STATE JOURNAL</v>
          </cell>
          <cell r="G314" t="str">
            <v>KY</v>
          </cell>
          <cell r="H314">
            <v>6</v>
          </cell>
          <cell r="I314"/>
          <cell r="J314"/>
          <cell r="K314"/>
          <cell r="L314"/>
          <cell r="M314"/>
          <cell r="N314"/>
          <cell r="O314" t="str">
            <v>ENG</v>
          </cell>
          <cell r="P314" t="str">
            <v>SUN</v>
          </cell>
        </row>
        <row r="315">
          <cell r="D315" t="str">
            <v>012660</v>
          </cell>
          <cell r="E315">
            <v>35</v>
          </cell>
          <cell r="F315" t="str">
            <v>CARLISLE BATH COUNTY NEWS OUTLOOK</v>
          </cell>
          <cell r="G315" t="str">
            <v>KY</v>
          </cell>
          <cell r="H315">
            <v>3</v>
          </cell>
          <cell r="I315"/>
          <cell r="J315"/>
          <cell r="K315"/>
          <cell r="L315"/>
          <cell r="M315"/>
          <cell r="N315"/>
          <cell r="O315" t="str">
            <v>ENG</v>
          </cell>
          <cell r="P315" t="str">
            <v>THU</v>
          </cell>
        </row>
        <row r="316">
          <cell r="D316" t="str">
            <v>003138</v>
          </cell>
          <cell r="E316">
            <v>36</v>
          </cell>
          <cell r="F316" t="str">
            <v>LOUISVILLE COURIER-JOURNAL</v>
          </cell>
          <cell r="G316" t="str">
            <v>KY</v>
          </cell>
          <cell r="H316">
            <v>125</v>
          </cell>
          <cell r="I316"/>
          <cell r="J316"/>
          <cell r="K316"/>
          <cell r="L316"/>
          <cell r="M316"/>
          <cell r="N316"/>
          <cell r="O316" t="str">
            <v>ENG</v>
          </cell>
          <cell r="P316" t="str">
            <v>SUN</v>
          </cell>
        </row>
        <row r="317">
          <cell r="D317" t="str">
            <v>022620</v>
          </cell>
          <cell r="E317">
            <v>36</v>
          </cell>
          <cell r="F317" t="str">
            <v>LOUISVILLE REDPLUM SHARED MAIL</v>
          </cell>
          <cell r="G317" t="str">
            <v>KY</v>
          </cell>
          <cell r="H317">
            <v>61</v>
          </cell>
          <cell r="I317"/>
          <cell r="J317" t="str">
            <v>NEW-SM</v>
          </cell>
          <cell r="K317"/>
          <cell r="L317" t="str">
            <v>S</v>
          </cell>
          <cell r="M317" t="str">
            <v>SUPPLEMENTAL</v>
          </cell>
          <cell r="N317"/>
          <cell r="O317" t="str">
            <v>ENG</v>
          </cell>
          <cell r="P317" t="str">
            <v>W/TH</v>
          </cell>
        </row>
        <row r="318">
          <cell r="D318" t="str">
            <v>019687</v>
          </cell>
          <cell r="E318">
            <v>36</v>
          </cell>
          <cell r="F318" t="str">
            <v>LOUISVILLE YES! BUYERS EDGE</v>
          </cell>
          <cell r="G318" t="str">
            <v>KY</v>
          </cell>
          <cell r="H318">
            <v>56</v>
          </cell>
          <cell r="I318"/>
          <cell r="J318"/>
          <cell r="K318"/>
          <cell r="L318"/>
          <cell r="M318"/>
          <cell r="N318"/>
          <cell r="O318" t="str">
            <v>ENG</v>
          </cell>
          <cell r="P318" t="str">
            <v>SUN</v>
          </cell>
        </row>
        <row r="319">
          <cell r="D319" t="str">
            <v>003143</v>
          </cell>
          <cell r="E319">
            <v>36</v>
          </cell>
          <cell r="F319" t="str">
            <v>ELIZABETHTOWN NEWS-ENTERPRISE</v>
          </cell>
          <cell r="G319" t="str">
            <v>KY</v>
          </cell>
          <cell r="H319">
            <v>13</v>
          </cell>
          <cell r="I319"/>
          <cell r="J319"/>
          <cell r="K319"/>
          <cell r="L319"/>
          <cell r="M319"/>
          <cell r="N319"/>
          <cell r="O319" t="str">
            <v>ENG</v>
          </cell>
          <cell r="P319" t="str">
            <v>SUN</v>
          </cell>
        </row>
        <row r="320">
          <cell r="D320" t="str">
            <v>022546</v>
          </cell>
          <cell r="E320">
            <v>37</v>
          </cell>
          <cell r="F320" t="str">
            <v>DETROIT SOUTH REDPLUM SHARED MAIL</v>
          </cell>
          <cell r="G320" t="str">
            <v>MI</v>
          </cell>
          <cell r="H320">
            <v>624</v>
          </cell>
          <cell r="I320"/>
          <cell r="J320"/>
          <cell r="K320"/>
          <cell r="L320" t="str">
            <v>P</v>
          </cell>
          <cell r="M320" t="str">
            <v>PRIMARY</v>
          </cell>
          <cell r="N320"/>
          <cell r="O320" t="str">
            <v>ENG</v>
          </cell>
          <cell r="P320" t="str">
            <v>M/T</v>
          </cell>
        </row>
        <row r="321">
          <cell r="D321" t="str">
            <v>022545</v>
          </cell>
          <cell r="E321">
            <v>37</v>
          </cell>
          <cell r="F321" t="str">
            <v>DETROIT NORTH REDPLUM SHARED MAIL</v>
          </cell>
          <cell r="G321" t="str">
            <v>MI</v>
          </cell>
          <cell r="H321">
            <v>599</v>
          </cell>
          <cell r="I321"/>
          <cell r="J321"/>
          <cell r="K321"/>
          <cell r="L321" t="str">
            <v>P</v>
          </cell>
          <cell r="M321" t="str">
            <v>PRIMARY</v>
          </cell>
          <cell r="N321"/>
          <cell r="O321" t="str">
            <v>ENG</v>
          </cell>
          <cell r="P321" t="str">
            <v>M/T</v>
          </cell>
        </row>
        <row r="322">
          <cell r="D322" t="str">
            <v>020268</v>
          </cell>
          <cell r="E322">
            <v>38</v>
          </cell>
          <cell r="F322" t="str">
            <v>ANN ARBOR EXPRESS</v>
          </cell>
          <cell r="G322" t="str">
            <v>MI</v>
          </cell>
          <cell r="H322">
            <v>88</v>
          </cell>
          <cell r="I322"/>
          <cell r="J322"/>
          <cell r="K322"/>
          <cell r="L322"/>
          <cell r="M322"/>
          <cell r="N322"/>
          <cell r="O322" t="str">
            <v>ENG</v>
          </cell>
          <cell r="P322" t="str">
            <v>SUN</v>
          </cell>
        </row>
        <row r="323">
          <cell r="D323" t="str">
            <v>020267</v>
          </cell>
          <cell r="E323">
            <v>38</v>
          </cell>
          <cell r="F323" t="str">
            <v>ANN ARBOR NEWS</v>
          </cell>
          <cell r="G323" t="str">
            <v>MI</v>
          </cell>
          <cell r="H323">
            <v>25</v>
          </cell>
          <cell r="I323"/>
          <cell r="J323"/>
          <cell r="K323"/>
          <cell r="L323"/>
          <cell r="M323"/>
          <cell r="N323"/>
          <cell r="O323" t="str">
            <v>ENG</v>
          </cell>
          <cell r="P323" t="str">
            <v>SUN</v>
          </cell>
        </row>
        <row r="324">
          <cell r="D324" t="str">
            <v>016459</v>
          </cell>
          <cell r="E324">
            <v>38</v>
          </cell>
          <cell r="F324" t="str">
            <v>STOCKBRIDGE SUN TIMES</v>
          </cell>
          <cell r="G324" t="str">
            <v>MI</v>
          </cell>
          <cell r="H324">
            <v>24</v>
          </cell>
          <cell r="I324"/>
          <cell r="J324"/>
          <cell r="K324"/>
          <cell r="L324"/>
          <cell r="M324"/>
          <cell r="N324"/>
          <cell r="O324" t="str">
            <v>ENG</v>
          </cell>
          <cell r="P324" t="str">
            <v>WED</v>
          </cell>
        </row>
        <row r="325">
          <cell r="D325" t="str">
            <v>020452</v>
          </cell>
          <cell r="E325">
            <v>39</v>
          </cell>
          <cell r="F325" t="str">
            <v>FLINT-SAGINAW REDPLUM SHARED MAIL</v>
          </cell>
          <cell r="G325" t="str">
            <v>MI</v>
          </cell>
          <cell r="H325">
            <v>110</v>
          </cell>
          <cell r="I325"/>
          <cell r="J325"/>
          <cell r="K325"/>
          <cell r="L325" t="str">
            <v>P</v>
          </cell>
          <cell r="M325" t="str">
            <v>PRIMARY CAFÉ</v>
          </cell>
          <cell r="N325"/>
          <cell r="O325" t="str">
            <v>ENG</v>
          </cell>
          <cell r="P325" t="str">
            <v>M/T</v>
          </cell>
        </row>
        <row r="326">
          <cell r="D326" t="str">
            <v>003870</v>
          </cell>
          <cell r="E326">
            <v>39</v>
          </cell>
          <cell r="F326" t="str">
            <v>FLINT JOURNAL</v>
          </cell>
          <cell r="G326" t="str">
            <v>MI</v>
          </cell>
          <cell r="H326">
            <v>41</v>
          </cell>
          <cell r="I326"/>
          <cell r="J326"/>
          <cell r="K326"/>
          <cell r="L326"/>
          <cell r="M326"/>
          <cell r="N326"/>
          <cell r="O326" t="str">
            <v>ENG</v>
          </cell>
          <cell r="P326" t="str">
            <v>SUN</v>
          </cell>
        </row>
        <row r="327">
          <cell r="D327" t="str">
            <v>003879</v>
          </cell>
          <cell r="E327">
            <v>39</v>
          </cell>
          <cell r="F327" t="str">
            <v>SAGINAW NEWS</v>
          </cell>
          <cell r="G327" t="str">
            <v>MI</v>
          </cell>
          <cell r="H327">
            <v>25</v>
          </cell>
          <cell r="I327"/>
          <cell r="J327"/>
          <cell r="K327"/>
          <cell r="L327"/>
          <cell r="M327"/>
          <cell r="N327"/>
          <cell r="O327" t="str">
            <v>ENG</v>
          </cell>
          <cell r="P327" t="str">
            <v>SUN</v>
          </cell>
        </row>
        <row r="328">
          <cell r="D328" t="str">
            <v>003867</v>
          </cell>
          <cell r="E328">
            <v>39</v>
          </cell>
          <cell r="F328" t="str">
            <v>BAY CITY TIMES</v>
          </cell>
          <cell r="G328" t="str">
            <v>MI</v>
          </cell>
          <cell r="H328">
            <v>23</v>
          </cell>
          <cell r="I328"/>
          <cell r="J328"/>
          <cell r="K328"/>
          <cell r="L328"/>
          <cell r="M328"/>
          <cell r="N328"/>
          <cell r="O328" t="str">
            <v>ENG</v>
          </cell>
          <cell r="P328" t="str">
            <v>SUN</v>
          </cell>
        </row>
        <row r="329">
          <cell r="D329" t="str">
            <v>003917</v>
          </cell>
          <cell r="E329">
            <v>39</v>
          </cell>
          <cell r="F329" t="str">
            <v>MOUNT PLEASANT MORNING SUN</v>
          </cell>
          <cell r="G329" t="str">
            <v>MI</v>
          </cell>
          <cell r="H329">
            <v>9</v>
          </cell>
          <cell r="I329"/>
          <cell r="J329"/>
          <cell r="K329"/>
          <cell r="L329"/>
          <cell r="M329"/>
          <cell r="N329"/>
          <cell r="O329" t="str">
            <v>ENG</v>
          </cell>
          <cell r="P329" t="str">
            <v>SUN</v>
          </cell>
        </row>
        <row r="330">
          <cell r="D330" t="str">
            <v>010683</v>
          </cell>
          <cell r="E330">
            <v>39</v>
          </cell>
          <cell r="F330" t="str">
            <v>MIDLAND DAILY NEWS</v>
          </cell>
          <cell r="G330" t="str">
            <v>MI</v>
          </cell>
          <cell r="H330">
            <v>8</v>
          </cell>
          <cell r="I330"/>
          <cell r="J330"/>
          <cell r="K330"/>
          <cell r="L330"/>
          <cell r="M330"/>
          <cell r="N330"/>
          <cell r="O330" t="str">
            <v>ENG</v>
          </cell>
          <cell r="P330" t="str">
            <v>SAT</v>
          </cell>
        </row>
        <row r="331">
          <cell r="D331" t="str">
            <v>010686</v>
          </cell>
          <cell r="E331">
            <v>39</v>
          </cell>
          <cell r="F331" t="str">
            <v>BAD AXE HURON DAILY TRIBUNE</v>
          </cell>
          <cell r="G331" t="str">
            <v>MI</v>
          </cell>
          <cell r="H331">
            <v>4</v>
          </cell>
          <cell r="I331"/>
          <cell r="J331"/>
          <cell r="K331"/>
          <cell r="L331"/>
          <cell r="M331"/>
          <cell r="N331"/>
          <cell r="O331" t="str">
            <v>ENG</v>
          </cell>
          <cell r="P331" t="str">
            <v>SAT</v>
          </cell>
        </row>
        <row r="332">
          <cell r="D332" t="str">
            <v>017858</v>
          </cell>
          <cell r="E332">
            <v>40</v>
          </cell>
          <cell r="F332" t="str">
            <v>GRAND RAPIDS ABOUT TOWN</v>
          </cell>
          <cell r="G332" t="str">
            <v>MI</v>
          </cell>
          <cell r="H332">
            <v>183</v>
          </cell>
          <cell r="I332"/>
          <cell r="J332"/>
          <cell r="K332"/>
          <cell r="L332"/>
          <cell r="M332"/>
          <cell r="N332"/>
          <cell r="O332" t="str">
            <v>ENG</v>
          </cell>
          <cell r="P332" t="str">
            <v>SUN</v>
          </cell>
        </row>
        <row r="333">
          <cell r="D333" t="str">
            <v>003871</v>
          </cell>
          <cell r="E333">
            <v>40</v>
          </cell>
          <cell r="F333" t="str">
            <v>GRAND RAPIDS PRESS</v>
          </cell>
          <cell r="G333" t="str">
            <v>MI</v>
          </cell>
          <cell r="H333">
            <v>100</v>
          </cell>
          <cell r="I333"/>
          <cell r="J333"/>
          <cell r="K333"/>
          <cell r="L333"/>
          <cell r="M333"/>
          <cell r="N333"/>
          <cell r="O333" t="str">
            <v>ENG</v>
          </cell>
          <cell r="P333" t="str">
            <v>SUN</v>
          </cell>
        </row>
        <row r="334">
          <cell r="D334" t="str">
            <v>012548</v>
          </cell>
          <cell r="E334">
            <v>40</v>
          </cell>
          <cell r="F334" t="str">
            <v>KALAMAZOO ABOUT TOWN</v>
          </cell>
          <cell r="G334" t="str">
            <v>MI</v>
          </cell>
          <cell r="H334">
            <v>67</v>
          </cell>
          <cell r="I334"/>
          <cell r="J334"/>
          <cell r="K334"/>
          <cell r="L334"/>
          <cell r="M334"/>
          <cell r="N334"/>
          <cell r="O334" t="str">
            <v>ENG</v>
          </cell>
          <cell r="P334" t="str">
            <v>SUN</v>
          </cell>
        </row>
        <row r="335">
          <cell r="D335" t="str">
            <v>009359</v>
          </cell>
          <cell r="E335">
            <v>40</v>
          </cell>
          <cell r="F335" t="str">
            <v>MUSKEGON ABOUT TOWN</v>
          </cell>
          <cell r="G335" t="str">
            <v>MI</v>
          </cell>
          <cell r="H335">
            <v>47</v>
          </cell>
          <cell r="I335"/>
          <cell r="J335"/>
          <cell r="K335"/>
          <cell r="L335"/>
          <cell r="M335"/>
          <cell r="N335"/>
          <cell r="O335" t="str">
            <v>ENG</v>
          </cell>
          <cell r="P335" t="str">
            <v>SUN</v>
          </cell>
        </row>
        <row r="336">
          <cell r="D336" t="str">
            <v>003873</v>
          </cell>
          <cell r="E336">
            <v>40</v>
          </cell>
          <cell r="F336" t="str">
            <v>KALAMAZOO GAZETTE</v>
          </cell>
          <cell r="G336" t="str">
            <v>MI</v>
          </cell>
          <cell r="H336">
            <v>38</v>
          </cell>
          <cell r="I336"/>
          <cell r="J336"/>
          <cell r="K336"/>
          <cell r="L336"/>
          <cell r="M336"/>
          <cell r="N336"/>
          <cell r="O336" t="str">
            <v>ENG</v>
          </cell>
          <cell r="P336" t="str">
            <v>SUN</v>
          </cell>
        </row>
        <row r="337">
          <cell r="D337" t="str">
            <v>003876</v>
          </cell>
          <cell r="E337">
            <v>40</v>
          </cell>
          <cell r="F337" t="str">
            <v>MUSKEGON CHRONICLE</v>
          </cell>
          <cell r="G337" t="str">
            <v>MI</v>
          </cell>
          <cell r="H337">
            <v>24</v>
          </cell>
          <cell r="I337"/>
          <cell r="J337"/>
          <cell r="K337"/>
          <cell r="L337"/>
          <cell r="M337"/>
          <cell r="N337"/>
          <cell r="O337" t="str">
            <v>ENG</v>
          </cell>
          <cell r="P337" t="str">
            <v>SUN</v>
          </cell>
        </row>
        <row r="338">
          <cell r="D338" t="str">
            <v>003884</v>
          </cell>
          <cell r="E338">
            <v>40</v>
          </cell>
          <cell r="F338" t="str">
            <v>HOLLAND SENTINEL</v>
          </cell>
          <cell r="G338" t="str">
            <v>MI</v>
          </cell>
          <cell r="H338">
            <v>16</v>
          </cell>
          <cell r="I338"/>
          <cell r="J338"/>
          <cell r="K338"/>
          <cell r="L338"/>
          <cell r="M338"/>
          <cell r="N338"/>
          <cell r="O338" t="str">
            <v>ENG</v>
          </cell>
          <cell r="P338" t="str">
            <v>SUN</v>
          </cell>
        </row>
        <row r="339">
          <cell r="D339" t="str">
            <v>003866</v>
          </cell>
          <cell r="E339">
            <v>40</v>
          </cell>
          <cell r="F339" t="str">
            <v>BATTLE CREEK ENQUIRER</v>
          </cell>
          <cell r="G339" t="str">
            <v>MI</v>
          </cell>
          <cell r="H339">
            <v>13</v>
          </cell>
          <cell r="I339"/>
          <cell r="J339"/>
          <cell r="K339"/>
          <cell r="L339"/>
          <cell r="M339"/>
          <cell r="N339"/>
          <cell r="O339" t="str">
            <v>ENG</v>
          </cell>
          <cell r="P339" t="str">
            <v>SUN</v>
          </cell>
        </row>
        <row r="340">
          <cell r="D340" t="str">
            <v>003907</v>
          </cell>
          <cell r="E340">
            <v>40</v>
          </cell>
          <cell r="F340" t="str">
            <v>IONIA SENTINEL STANDARD</v>
          </cell>
          <cell r="G340" t="str">
            <v>MI</v>
          </cell>
          <cell r="H340">
            <v>2</v>
          </cell>
          <cell r="I340"/>
          <cell r="J340"/>
          <cell r="K340"/>
          <cell r="L340"/>
          <cell r="M340"/>
          <cell r="N340"/>
          <cell r="O340" t="str">
            <v>ENG</v>
          </cell>
          <cell r="P340" t="str">
            <v>WED</v>
          </cell>
        </row>
        <row r="341">
          <cell r="D341" t="str">
            <v>003897</v>
          </cell>
          <cell r="E341">
            <v>41</v>
          </cell>
          <cell r="F341" t="str">
            <v>TRAVERSE CITY RECORD-EAGLE</v>
          </cell>
          <cell r="G341" t="str">
            <v>MI</v>
          </cell>
          <cell r="H341">
            <v>20</v>
          </cell>
          <cell r="I341"/>
          <cell r="J341"/>
          <cell r="K341"/>
          <cell r="L341"/>
          <cell r="M341"/>
          <cell r="N341"/>
          <cell r="O341" t="str">
            <v>ENG</v>
          </cell>
          <cell r="P341" t="str">
            <v>SUN</v>
          </cell>
        </row>
        <row r="342">
          <cell r="D342" t="str">
            <v>009372</v>
          </cell>
          <cell r="E342">
            <v>41</v>
          </cell>
          <cell r="F342" t="str">
            <v>TRAVERSE CITY NORTH COAST</v>
          </cell>
          <cell r="G342" t="str">
            <v>MI</v>
          </cell>
          <cell r="H342">
            <v>19</v>
          </cell>
          <cell r="I342"/>
          <cell r="J342" t="str">
            <v>NEW-NP</v>
          </cell>
          <cell r="K342"/>
          <cell r="L342"/>
          <cell r="M342"/>
          <cell r="N342"/>
          <cell r="O342" t="str">
            <v>ENG</v>
          </cell>
          <cell r="P342" t="str">
            <v>SAT</v>
          </cell>
        </row>
        <row r="343">
          <cell r="D343" t="str">
            <v>003889</v>
          </cell>
          <cell r="E343">
            <v>41</v>
          </cell>
          <cell r="F343" t="str">
            <v>MARQUETTE MINING JOURNAL</v>
          </cell>
          <cell r="G343" t="str">
            <v>MI</v>
          </cell>
          <cell r="H343">
            <v>11</v>
          </cell>
          <cell r="I343"/>
          <cell r="J343" t="str">
            <v>NEW-NP</v>
          </cell>
          <cell r="K343"/>
          <cell r="L343"/>
          <cell r="M343"/>
          <cell r="N343"/>
          <cell r="O343" t="str">
            <v>ENG</v>
          </cell>
          <cell r="P343" t="str">
            <v>SUN</v>
          </cell>
        </row>
        <row r="344">
          <cell r="D344" t="str">
            <v>003881</v>
          </cell>
          <cell r="E344">
            <v>41</v>
          </cell>
          <cell r="F344" t="str">
            <v>ALPENA NEWS</v>
          </cell>
          <cell r="G344" t="str">
            <v>MI</v>
          </cell>
          <cell r="H344">
            <v>9</v>
          </cell>
          <cell r="I344"/>
          <cell r="J344" t="str">
            <v>NEW-NP</v>
          </cell>
          <cell r="K344"/>
          <cell r="L344"/>
          <cell r="M344"/>
          <cell r="N344"/>
          <cell r="O344" t="str">
            <v>ENG</v>
          </cell>
          <cell r="P344" t="str">
            <v>SAT</v>
          </cell>
        </row>
        <row r="345">
          <cell r="D345" t="str">
            <v>003898</v>
          </cell>
          <cell r="E345">
            <v>41</v>
          </cell>
          <cell r="F345" t="str">
            <v>PETOSKEY NEWS-REVIEW</v>
          </cell>
          <cell r="G345" t="str">
            <v>MI</v>
          </cell>
          <cell r="H345">
            <v>8</v>
          </cell>
          <cell r="I345"/>
          <cell r="J345" t="str">
            <v>NEW-NP</v>
          </cell>
          <cell r="K345"/>
          <cell r="L345"/>
          <cell r="M345"/>
          <cell r="N345"/>
          <cell r="O345" t="str">
            <v>ENG</v>
          </cell>
          <cell r="P345" t="str">
            <v>FRI</v>
          </cell>
        </row>
        <row r="346">
          <cell r="D346" t="str">
            <v>003886</v>
          </cell>
          <cell r="E346">
            <v>41</v>
          </cell>
          <cell r="F346" t="str">
            <v>IRON MOUNTAIN DAILY NEWS</v>
          </cell>
          <cell r="G346" t="str">
            <v>MI</v>
          </cell>
          <cell r="H346">
            <v>7</v>
          </cell>
          <cell r="I346"/>
          <cell r="J346" t="str">
            <v>NEW-NP</v>
          </cell>
          <cell r="K346"/>
          <cell r="L346"/>
          <cell r="M346"/>
          <cell r="N346"/>
          <cell r="O346" t="str">
            <v>ENG</v>
          </cell>
          <cell r="P346" t="str">
            <v>SAT</v>
          </cell>
        </row>
        <row r="347">
          <cell r="D347" t="str">
            <v>003888</v>
          </cell>
          <cell r="E347">
            <v>41</v>
          </cell>
          <cell r="F347" t="str">
            <v>LUDINGTON DAILY NEWS</v>
          </cell>
          <cell r="G347" t="str">
            <v>MI</v>
          </cell>
          <cell r="H347">
            <v>7</v>
          </cell>
          <cell r="I347"/>
          <cell r="J347" t="str">
            <v>NEW-NP</v>
          </cell>
          <cell r="K347"/>
          <cell r="L347"/>
          <cell r="M347"/>
          <cell r="N347"/>
          <cell r="O347" t="str">
            <v>ENG</v>
          </cell>
          <cell r="P347" t="str">
            <v>SAT</v>
          </cell>
        </row>
        <row r="348">
          <cell r="D348" t="str">
            <v>003920</v>
          </cell>
          <cell r="E348">
            <v>41</v>
          </cell>
          <cell r="F348" t="str">
            <v>CADILLAC NEWS</v>
          </cell>
          <cell r="G348" t="str">
            <v>MI</v>
          </cell>
          <cell r="H348">
            <v>6</v>
          </cell>
          <cell r="I348"/>
          <cell r="J348" t="str">
            <v>NEW-NP</v>
          </cell>
          <cell r="K348"/>
          <cell r="L348"/>
          <cell r="M348"/>
          <cell r="N348"/>
          <cell r="O348" t="str">
            <v>ENG</v>
          </cell>
          <cell r="P348" t="str">
            <v>SAT</v>
          </cell>
        </row>
        <row r="349">
          <cell r="D349" t="str">
            <v>003883</v>
          </cell>
          <cell r="E349">
            <v>41</v>
          </cell>
          <cell r="F349" t="str">
            <v>ESCANABA DAILY PRESS</v>
          </cell>
          <cell r="G349" t="str">
            <v>MI</v>
          </cell>
          <cell r="H349">
            <v>6</v>
          </cell>
          <cell r="I349"/>
          <cell r="J349" t="str">
            <v>NEW-NP</v>
          </cell>
          <cell r="K349"/>
          <cell r="L349"/>
          <cell r="M349"/>
          <cell r="N349"/>
          <cell r="O349" t="str">
            <v>ENG</v>
          </cell>
          <cell r="P349" t="str">
            <v>SAT</v>
          </cell>
        </row>
        <row r="350">
          <cell r="D350" t="str">
            <v>003885</v>
          </cell>
          <cell r="E350">
            <v>41</v>
          </cell>
          <cell r="F350" t="str">
            <v>HOUGHTON DAILY MINING GAZETTE</v>
          </cell>
          <cell r="G350" t="str">
            <v>MI</v>
          </cell>
          <cell r="H350">
            <v>6</v>
          </cell>
          <cell r="I350"/>
          <cell r="J350" t="str">
            <v>NEW-NP</v>
          </cell>
          <cell r="K350"/>
          <cell r="L350"/>
          <cell r="M350"/>
          <cell r="N350"/>
          <cell r="O350" t="str">
            <v>ENG</v>
          </cell>
          <cell r="P350" t="str">
            <v>SAT</v>
          </cell>
        </row>
        <row r="351">
          <cell r="D351" t="str">
            <v>003979</v>
          </cell>
          <cell r="E351">
            <v>41</v>
          </cell>
          <cell r="F351" t="str">
            <v>GAYLORD HERALD TIMES</v>
          </cell>
          <cell r="G351" t="str">
            <v>MI</v>
          </cell>
          <cell r="H351">
            <v>5</v>
          </cell>
          <cell r="I351"/>
          <cell r="J351" t="str">
            <v>NEW-NP</v>
          </cell>
          <cell r="K351"/>
          <cell r="L351"/>
          <cell r="M351"/>
          <cell r="N351"/>
          <cell r="O351" t="str">
            <v>ENG</v>
          </cell>
          <cell r="P351" t="str">
            <v>FRI</v>
          </cell>
        </row>
        <row r="352">
          <cell r="D352" t="str">
            <v>003895</v>
          </cell>
          <cell r="E352">
            <v>41</v>
          </cell>
          <cell r="F352" t="str">
            <v>SAULT STE. MARIE SAULT NEWS WEEKEND EDITION</v>
          </cell>
          <cell r="G352" t="str">
            <v>MI</v>
          </cell>
          <cell r="H352">
            <v>4</v>
          </cell>
          <cell r="I352"/>
          <cell r="J352" t="str">
            <v>NEW-NP</v>
          </cell>
          <cell r="K352"/>
          <cell r="L352"/>
          <cell r="M352"/>
          <cell r="N352"/>
          <cell r="O352" t="str">
            <v>ENG</v>
          </cell>
          <cell r="P352" t="str">
            <v>SAT</v>
          </cell>
        </row>
        <row r="353">
          <cell r="D353" t="str">
            <v>011027</v>
          </cell>
          <cell r="E353">
            <v>41</v>
          </cell>
          <cell r="F353" t="str">
            <v>CHARLEVOIX COURIER</v>
          </cell>
          <cell r="G353" t="str">
            <v>MI</v>
          </cell>
          <cell r="H353">
            <v>2</v>
          </cell>
          <cell r="I353"/>
          <cell r="J353" t="str">
            <v>NEW-NP</v>
          </cell>
          <cell r="K353"/>
          <cell r="L353"/>
          <cell r="M353"/>
          <cell r="N353"/>
          <cell r="O353" t="str">
            <v>ENG</v>
          </cell>
          <cell r="P353" t="str">
            <v>FRI</v>
          </cell>
        </row>
        <row r="354">
          <cell r="D354" t="str">
            <v>003909</v>
          </cell>
          <cell r="E354">
            <v>41</v>
          </cell>
          <cell r="F354" t="str">
            <v>CHEBOYGAN TRIBUNE</v>
          </cell>
          <cell r="G354" t="str">
            <v>MI</v>
          </cell>
          <cell r="H354">
            <v>2</v>
          </cell>
          <cell r="I354"/>
          <cell r="J354" t="str">
            <v>NEW-NP</v>
          </cell>
          <cell r="K354"/>
          <cell r="L354"/>
          <cell r="M354"/>
          <cell r="N354"/>
          <cell r="O354" t="str">
            <v>ENG</v>
          </cell>
          <cell r="P354" t="str">
            <v>MON</v>
          </cell>
        </row>
        <row r="355">
          <cell r="D355" t="str">
            <v>020700</v>
          </cell>
          <cell r="E355">
            <v>42</v>
          </cell>
          <cell r="F355" t="str">
            <v>LANSING REDPLUM SHARED MAIL</v>
          </cell>
          <cell r="G355" t="str">
            <v>MI</v>
          </cell>
          <cell r="H355">
            <v>69</v>
          </cell>
          <cell r="I355"/>
          <cell r="J355"/>
          <cell r="K355"/>
          <cell r="L355" t="str">
            <v>P</v>
          </cell>
          <cell r="M355" t="str">
            <v>PRIMARY CAFÉ</v>
          </cell>
          <cell r="N355"/>
          <cell r="O355" t="str">
            <v>ENG</v>
          </cell>
          <cell r="P355" t="str">
            <v>M/T</v>
          </cell>
        </row>
        <row r="356">
          <cell r="D356" t="str">
            <v>003874</v>
          </cell>
          <cell r="E356">
            <v>42</v>
          </cell>
          <cell r="F356" t="str">
            <v>LANSING STATE JOURNAL</v>
          </cell>
          <cell r="G356" t="str">
            <v>MI</v>
          </cell>
          <cell r="H356">
            <v>38</v>
          </cell>
          <cell r="I356"/>
          <cell r="J356"/>
          <cell r="K356"/>
          <cell r="L356"/>
          <cell r="M356"/>
          <cell r="N356"/>
          <cell r="O356" t="str">
            <v>ENG</v>
          </cell>
          <cell r="P356" t="str">
            <v>SUN</v>
          </cell>
        </row>
        <row r="357">
          <cell r="D357" t="str">
            <v>003872</v>
          </cell>
          <cell r="E357">
            <v>42</v>
          </cell>
          <cell r="F357" t="str">
            <v>JACKSON CITIZEN PATRIOT</v>
          </cell>
          <cell r="G357" t="str">
            <v>MI</v>
          </cell>
          <cell r="H357">
            <v>19</v>
          </cell>
          <cell r="I357"/>
          <cell r="J357"/>
          <cell r="K357"/>
          <cell r="L357"/>
          <cell r="M357"/>
          <cell r="N357"/>
          <cell r="O357" t="str">
            <v>ENG</v>
          </cell>
          <cell r="P357" t="str">
            <v>SUN</v>
          </cell>
        </row>
        <row r="358">
          <cell r="D358" t="str">
            <v>004025</v>
          </cell>
          <cell r="E358">
            <v>42</v>
          </cell>
          <cell r="F358" t="str">
            <v>CHARLOTTE SHOPPING GUIDE</v>
          </cell>
          <cell r="G358" t="str">
            <v>MI</v>
          </cell>
          <cell r="H358">
            <v>11</v>
          </cell>
          <cell r="I358"/>
          <cell r="J358"/>
          <cell r="K358"/>
          <cell r="L358"/>
          <cell r="M358"/>
          <cell r="N358"/>
          <cell r="O358" t="str">
            <v>ENG</v>
          </cell>
          <cell r="P358" t="str">
            <v>SUN</v>
          </cell>
        </row>
        <row r="359">
          <cell r="D359" t="str">
            <v>003947</v>
          </cell>
          <cell r="E359">
            <v>42</v>
          </cell>
          <cell r="F359" t="str">
            <v>CLINTON COUNTY NEWS</v>
          </cell>
          <cell r="G359" t="str">
            <v>MI</v>
          </cell>
          <cell r="H359">
            <v>8</v>
          </cell>
          <cell r="I359"/>
          <cell r="J359"/>
          <cell r="K359"/>
          <cell r="L359"/>
          <cell r="M359"/>
          <cell r="N359"/>
          <cell r="O359" t="str">
            <v>ENG</v>
          </cell>
          <cell r="P359" t="str">
            <v>SUN</v>
          </cell>
        </row>
        <row r="360">
          <cell r="D360" t="str">
            <v>021143</v>
          </cell>
          <cell r="E360">
            <v>43</v>
          </cell>
          <cell r="F360" t="str">
            <v>AKRON REDPLUM SHARED MAIL</v>
          </cell>
          <cell r="G360" t="str">
            <v>OH</v>
          </cell>
          <cell r="H360">
            <v>111</v>
          </cell>
          <cell r="I360"/>
          <cell r="J360"/>
          <cell r="K360"/>
          <cell r="L360" t="str">
            <v>P</v>
          </cell>
          <cell r="M360" t="str">
            <v>PRIMARY CAFÉ</v>
          </cell>
          <cell r="N360"/>
          <cell r="O360" t="str">
            <v>ENG</v>
          </cell>
          <cell r="P360" t="str">
            <v>T/W</v>
          </cell>
        </row>
        <row r="361">
          <cell r="D361" t="str">
            <v>006089</v>
          </cell>
          <cell r="E361">
            <v>43</v>
          </cell>
          <cell r="F361" t="str">
            <v>AKRON BEACON JOURNAL</v>
          </cell>
          <cell r="G361" t="str">
            <v>OH</v>
          </cell>
          <cell r="H361">
            <v>82</v>
          </cell>
          <cell r="I361"/>
          <cell r="J361"/>
          <cell r="K361"/>
          <cell r="L361"/>
          <cell r="M361"/>
          <cell r="N361"/>
          <cell r="O361" t="str">
            <v>ENG</v>
          </cell>
          <cell r="P361" t="str">
            <v>SUN</v>
          </cell>
        </row>
        <row r="362">
          <cell r="D362" t="str">
            <v>006111</v>
          </cell>
          <cell r="E362">
            <v>43</v>
          </cell>
          <cell r="F362" t="str">
            <v>CANTON REPOSITORY</v>
          </cell>
          <cell r="G362" t="str">
            <v>OH</v>
          </cell>
          <cell r="H362">
            <v>48</v>
          </cell>
          <cell r="I362"/>
          <cell r="J362"/>
          <cell r="K362"/>
          <cell r="L362"/>
          <cell r="M362"/>
          <cell r="N362"/>
          <cell r="O362" t="str">
            <v>ENG</v>
          </cell>
          <cell r="P362" t="str">
            <v>SUN</v>
          </cell>
        </row>
        <row r="363">
          <cell r="D363" t="str">
            <v>006134</v>
          </cell>
          <cell r="E363">
            <v>43</v>
          </cell>
          <cell r="F363" t="str">
            <v>WOOSTER RECORD</v>
          </cell>
          <cell r="G363" t="str">
            <v>OH</v>
          </cell>
          <cell r="H363">
            <v>19</v>
          </cell>
          <cell r="I363"/>
          <cell r="J363"/>
          <cell r="K363"/>
          <cell r="L363"/>
          <cell r="M363"/>
          <cell r="N363"/>
          <cell r="O363" t="str">
            <v>ENG</v>
          </cell>
          <cell r="P363" t="str">
            <v>SUN</v>
          </cell>
        </row>
        <row r="364">
          <cell r="D364" t="str">
            <v>006098</v>
          </cell>
          <cell r="E364">
            <v>43</v>
          </cell>
          <cell r="F364" t="str">
            <v>MANSFIELD NEWS JOURNAL</v>
          </cell>
          <cell r="G364" t="str">
            <v>OH</v>
          </cell>
          <cell r="H364">
            <v>17</v>
          </cell>
          <cell r="I364"/>
          <cell r="J364"/>
          <cell r="K364"/>
          <cell r="L364"/>
          <cell r="M364"/>
          <cell r="N364"/>
          <cell r="O364" t="str">
            <v>ENG</v>
          </cell>
          <cell r="P364" t="str">
            <v>SUN</v>
          </cell>
        </row>
        <row r="365">
          <cell r="D365" t="str">
            <v>006156</v>
          </cell>
          <cell r="E365">
            <v>43</v>
          </cell>
          <cell r="F365" t="str">
            <v>KENT-RAVENNA RECORD-COURIER</v>
          </cell>
          <cell r="G365" t="str">
            <v>OH</v>
          </cell>
          <cell r="H365">
            <v>14</v>
          </cell>
          <cell r="I365"/>
          <cell r="J365"/>
          <cell r="K365"/>
          <cell r="L365"/>
          <cell r="M365"/>
          <cell r="N365"/>
          <cell r="O365" t="str">
            <v>ENG</v>
          </cell>
          <cell r="P365" t="str">
            <v>SUN</v>
          </cell>
        </row>
        <row r="366">
          <cell r="D366" t="str">
            <v>006104</v>
          </cell>
          <cell r="E366">
            <v>43</v>
          </cell>
          <cell r="F366" t="str">
            <v>ASHLAND TIMES-GAZETTE</v>
          </cell>
          <cell r="G366" t="str">
            <v>OH</v>
          </cell>
          <cell r="H366">
            <v>10</v>
          </cell>
          <cell r="I366"/>
          <cell r="J366"/>
          <cell r="K366"/>
          <cell r="L366"/>
          <cell r="M366"/>
          <cell r="N366"/>
          <cell r="O366" t="str">
            <v>ENG</v>
          </cell>
          <cell r="P366" t="str">
            <v>SAT</v>
          </cell>
        </row>
        <row r="367">
          <cell r="D367" t="str">
            <v>006103</v>
          </cell>
          <cell r="E367">
            <v>43</v>
          </cell>
          <cell r="F367" t="str">
            <v>ALLIANCE REVIEW</v>
          </cell>
          <cell r="G367" t="str">
            <v>OH</v>
          </cell>
          <cell r="H367">
            <v>9</v>
          </cell>
          <cell r="I367"/>
          <cell r="J367"/>
          <cell r="K367"/>
          <cell r="L367"/>
          <cell r="M367"/>
          <cell r="N367"/>
          <cell r="O367" t="str">
            <v>ENG</v>
          </cell>
          <cell r="P367" t="str">
            <v>SAT</v>
          </cell>
        </row>
        <row r="368">
          <cell r="D368" t="str">
            <v>021139</v>
          </cell>
          <cell r="E368">
            <v>44</v>
          </cell>
          <cell r="F368" t="str">
            <v>CLEVELAND METRO REDPLUM SHARED MAIL</v>
          </cell>
          <cell r="G368" t="str">
            <v>OH</v>
          </cell>
          <cell r="H368">
            <v>286</v>
          </cell>
          <cell r="I368"/>
          <cell r="J368"/>
          <cell r="K368"/>
          <cell r="L368" t="str">
            <v>P</v>
          </cell>
          <cell r="M368" t="str">
            <v>PRIMARY CAFÉ</v>
          </cell>
          <cell r="N368"/>
          <cell r="O368" t="str">
            <v>ENG</v>
          </cell>
          <cell r="P368" t="str">
            <v>T/W</v>
          </cell>
        </row>
        <row r="369">
          <cell r="D369" t="str">
            <v>006091</v>
          </cell>
          <cell r="E369">
            <v>44</v>
          </cell>
          <cell r="F369" t="str">
            <v>CLEVELAND PLAIN DEALER</v>
          </cell>
          <cell r="G369" t="str">
            <v>OH</v>
          </cell>
          <cell r="H369">
            <v>240</v>
          </cell>
          <cell r="I369"/>
          <cell r="J369"/>
          <cell r="K369"/>
          <cell r="L369"/>
          <cell r="M369"/>
          <cell r="N369"/>
          <cell r="O369" t="str">
            <v>ENG</v>
          </cell>
          <cell r="P369" t="str">
            <v>SUN</v>
          </cell>
        </row>
        <row r="370">
          <cell r="D370" t="str">
            <v>021142</v>
          </cell>
          <cell r="E370">
            <v>44</v>
          </cell>
          <cell r="F370" t="str">
            <v>CLEVELAND SUBURBAN REDPLUM SHARED MAIL</v>
          </cell>
          <cell r="G370" t="str">
            <v>OH</v>
          </cell>
          <cell r="H370">
            <v>180</v>
          </cell>
          <cell r="I370"/>
          <cell r="J370"/>
          <cell r="K370"/>
          <cell r="L370" t="str">
            <v>P</v>
          </cell>
          <cell r="M370" t="str">
            <v>PRIMARY CAFÉ</v>
          </cell>
          <cell r="N370"/>
          <cell r="O370" t="str">
            <v>ENG</v>
          </cell>
          <cell r="P370" t="str">
            <v>T/W</v>
          </cell>
        </row>
        <row r="371">
          <cell r="D371" t="str">
            <v>006129</v>
          </cell>
          <cell r="E371">
            <v>44</v>
          </cell>
          <cell r="F371" t="str">
            <v>SANDUSKY REGISTER</v>
          </cell>
          <cell r="G371" t="str">
            <v>OH</v>
          </cell>
          <cell r="H371">
            <v>17</v>
          </cell>
          <cell r="I371"/>
          <cell r="J371" t="str">
            <v>NEW-NP</v>
          </cell>
          <cell r="K371"/>
          <cell r="L371"/>
          <cell r="M371"/>
          <cell r="N371"/>
          <cell r="O371" t="str">
            <v>ENG</v>
          </cell>
          <cell r="P371" t="str">
            <v>SUN</v>
          </cell>
        </row>
        <row r="372">
          <cell r="D372" t="str">
            <v>006105</v>
          </cell>
          <cell r="E372">
            <v>44</v>
          </cell>
          <cell r="F372" t="str">
            <v>ASHTABULA STAR-BEACON</v>
          </cell>
          <cell r="G372" t="str">
            <v>OH</v>
          </cell>
          <cell r="H372">
            <v>10</v>
          </cell>
          <cell r="I372"/>
          <cell r="J372"/>
          <cell r="K372"/>
          <cell r="L372"/>
          <cell r="M372"/>
          <cell r="N372"/>
          <cell r="O372" t="str">
            <v>ENG</v>
          </cell>
          <cell r="P372" t="str">
            <v>SUN</v>
          </cell>
        </row>
        <row r="373">
          <cell r="D373" t="str">
            <v>006158</v>
          </cell>
          <cell r="E373">
            <v>44</v>
          </cell>
          <cell r="F373" t="str">
            <v>NORWALK REFLECTOR</v>
          </cell>
          <cell r="G373" t="str">
            <v>OH</v>
          </cell>
          <cell r="H373">
            <v>6</v>
          </cell>
          <cell r="I373"/>
          <cell r="J373"/>
          <cell r="K373"/>
          <cell r="L373"/>
          <cell r="M373"/>
          <cell r="N373"/>
          <cell r="O373" t="str">
            <v>ENG</v>
          </cell>
          <cell r="P373" t="str">
            <v>SAT</v>
          </cell>
        </row>
        <row r="374">
          <cell r="D374" t="str">
            <v>020008</v>
          </cell>
          <cell r="E374">
            <v>45</v>
          </cell>
          <cell r="F374" t="str">
            <v>CINCINNATI REDPLUM SHARED MAIL</v>
          </cell>
          <cell r="G374" t="str">
            <v>OH</v>
          </cell>
          <cell r="H374">
            <v>296</v>
          </cell>
          <cell r="I374"/>
          <cell r="J374"/>
          <cell r="K374"/>
          <cell r="L374" t="str">
            <v>P</v>
          </cell>
          <cell r="M374" t="str">
            <v>PRIMARY CAFÉ</v>
          </cell>
          <cell r="N374"/>
          <cell r="O374" t="str">
            <v>ENG</v>
          </cell>
          <cell r="P374" t="str">
            <v>SU/M</v>
          </cell>
        </row>
        <row r="375">
          <cell r="D375" t="str">
            <v>006090</v>
          </cell>
          <cell r="E375">
            <v>45</v>
          </cell>
          <cell r="F375" t="str">
            <v>CINCINNATI ENQUIRER</v>
          </cell>
          <cell r="G375" t="str">
            <v>OH</v>
          </cell>
          <cell r="H375">
            <v>142</v>
          </cell>
          <cell r="I375"/>
          <cell r="J375"/>
          <cell r="K375"/>
          <cell r="L375"/>
          <cell r="M375"/>
          <cell r="N375"/>
          <cell r="O375" t="str">
            <v>ENG</v>
          </cell>
          <cell r="P375" t="str">
            <v>SUN</v>
          </cell>
        </row>
        <row r="376">
          <cell r="D376" t="str">
            <v>019680</v>
          </cell>
          <cell r="E376">
            <v>45</v>
          </cell>
          <cell r="F376" t="str">
            <v>CINCINNATI GANNETT SUNDAY SELECT</v>
          </cell>
          <cell r="G376" t="str">
            <v>OH</v>
          </cell>
          <cell r="H376">
            <v>26</v>
          </cell>
          <cell r="I376"/>
          <cell r="J376"/>
          <cell r="K376"/>
          <cell r="L376"/>
          <cell r="M376"/>
          <cell r="N376"/>
          <cell r="O376" t="str">
            <v>ENG</v>
          </cell>
          <cell r="P376" t="str">
            <v>SUN</v>
          </cell>
        </row>
        <row r="377">
          <cell r="D377" t="str">
            <v>021883</v>
          </cell>
          <cell r="E377">
            <v>45</v>
          </cell>
          <cell r="F377" t="str">
            <v>BUTLER COUNTY JOURNAL-NEWS</v>
          </cell>
          <cell r="G377" t="str">
            <v>OH</v>
          </cell>
          <cell r="H377">
            <v>25</v>
          </cell>
          <cell r="I377"/>
          <cell r="J377"/>
          <cell r="K377"/>
          <cell r="L377"/>
          <cell r="M377"/>
          <cell r="N377"/>
          <cell r="O377" t="str">
            <v>ENG</v>
          </cell>
          <cell r="P377" t="str">
            <v>SUN</v>
          </cell>
        </row>
        <row r="378">
          <cell r="D378" t="str">
            <v>015605</v>
          </cell>
          <cell r="E378">
            <v>45</v>
          </cell>
          <cell r="F378" t="str">
            <v>CINCINNATI THE COMMUNITY RECORDER</v>
          </cell>
          <cell r="G378" t="str">
            <v>OH</v>
          </cell>
          <cell r="H378">
            <v>19</v>
          </cell>
          <cell r="I378"/>
          <cell r="J378"/>
          <cell r="K378"/>
          <cell r="L378"/>
          <cell r="M378"/>
          <cell r="N378"/>
          <cell r="O378" t="str">
            <v>ENG</v>
          </cell>
          <cell r="P378" t="str">
            <v>THU</v>
          </cell>
        </row>
        <row r="379">
          <cell r="D379" t="str">
            <v>010903</v>
          </cell>
          <cell r="E379">
            <v>45</v>
          </cell>
          <cell r="F379" t="str">
            <v>CLERMONT SUNDAY SUN</v>
          </cell>
          <cell r="G379" t="str">
            <v>OH</v>
          </cell>
          <cell r="H379">
            <v>17</v>
          </cell>
          <cell r="I379"/>
          <cell r="J379"/>
          <cell r="K379"/>
          <cell r="L379"/>
          <cell r="M379"/>
          <cell r="N379"/>
          <cell r="O379" t="str">
            <v>ENG</v>
          </cell>
          <cell r="P379" t="str">
            <v>SUN</v>
          </cell>
        </row>
        <row r="380">
          <cell r="D380" t="str">
            <v>006415</v>
          </cell>
          <cell r="E380">
            <v>45</v>
          </cell>
          <cell r="F380" t="str">
            <v>CINCINNATI EASTERN HILLS JOURNAL</v>
          </cell>
          <cell r="G380" t="str">
            <v>OH</v>
          </cell>
          <cell r="H380">
            <v>7</v>
          </cell>
          <cell r="I380"/>
          <cell r="J380"/>
          <cell r="K380"/>
          <cell r="L380"/>
          <cell r="M380"/>
          <cell r="N380"/>
          <cell r="O380" t="str">
            <v>ENG</v>
          </cell>
          <cell r="P380" t="str">
            <v>WED</v>
          </cell>
        </row>
        <row r="381">
          <cell r="D381" t="str">
            <v>006412</v>
          </cell>
          <cell r="E381">
            <v>45</v>
          </cell>
          <cell r="F381" t="str">
            <v>LOVELAND HERALD</v>
          </cell>
          <cell r="G381" t="str">
            <v>OH</v>
          </cell>
          <cell r="H381">
            <v>6</v>
          </cell>
          <cell r="I381"/>
          <cell r="J381"/>
          <cell r="K381"/>
          <cell r="L381"/>
          <cell r="M381"/>
          <cell r="N381"/>
          <cell r="O381" t="str">
            <v>ENG</v>
          </cell>
          <cell r="P381" t="str">
            <v>WED</v>
          </cell>
        </row>
        <row r="382">
          <cell r="D382" t="str">
            <v>011314</v>
          </cell>
          <cell r="E382">
            <v>45</v>
          </cell>
          <cell r="F382" t="str">
            <v>VERSAILLES REPUBLICAN OSGOOD JOURNAL</v>
          </cell>
          <cell r="G382" t="str">
            <v>IN</v>
          </cell>
          <cell r="H382">
            <v>5</v>
          </cell>
          <cell r="I382"/>
          <cell r="J382"/>
          <cell r="K382"/>
          <cell r="L382"/>
          <cell r="M382"/>
          <cell r="N382"/>
          <cell r="O382" t="str">
            <v>ENG</v>
          </cell>
          <cell r="P382" t="str">
            <v>THU</v>
          </cell>
        </row>
        <row r="383">
          <cell r="D383" t="str">
            <v>006178</v>
          </cell>
          <cell r="E383">
            <v>45</v>
          </cell>
          <cell r="F383" t="str">
            <v>WEST UNION PEOPLES' DEFENDER</v>
          </cell>
          <cell r="G383" t="str">
            <v>OH</v>
          </cell>
          <cell r="H383">
            <v>5</v>
          </cell>
          <cell r="I383"/>
          <cell r="J383"/>
          <cell r="K383"/>
          <cell r="L383"/>
          <cell r="M383"/>
          <cell r="N383"/>
          <cell r="O383" t="str">
            <v>ENG</v>
          </cell>
          <cell r="P383" t="str">
            <v>WED</v>
          </cell>
        </row>
        <row r="384">
          <cell r="D384" t="str">
            <v>012814</v>
          </cell>
          <cell r="E384">
            <v>45</v>
          </cell>
          <cell r="F384" t="str">
            <v>FALMOUTH OUTLOOK</v>
          </cell>
          <cell r="G384" t="str">
            <v>KY</v>
          </cell>
          <cell r="H384">
            <v>4</v>
          </cell>
          <cell r="I384"/>
          <cell r="J384"/>
          <cell r="K384"/>
          <cell r="L384"/>
          <cell r="M384"/>
          <cell r="N384"/>
          <cell r="O384" t="str">
            <v>ENG</v>
          </cell>
          <cell r="P384" t="str">
            <v>TUE</v>
          </cell>
        </row>
        <row r="385">
          <cell r="D385" t="str">
            <v>002863</v>
          </cell>
          <cell r="E385">
            <v>45</v>
          </cell>
          <cell r="F385" t="str">
            <v>LAWRENCEBURG DEARBORN COUNTY REGISTER</v>
          </cell>
          <cell r="G385" t="str">
            <v>IN</v>
          </cell>
          <cell r="H385">
            <v>4</v>
          </cell>
          <cell r="I385"/>
          <cell r="J385"/>
          <cell r="K385"/>
          <cell r="L385"/>
          <cell r="M385"/>
          <cell r="N385"/>
          <cell r="O385" t="str">
            <v>ENG</v>
          </cell>
          <cell r="P385" t="str">
            <v>THU</v>
          </cell>
        </row>
        <row r="386">
          <cell r="D386" t="str">
            <v>003165</v>
          </cell>
          <cell r="E386">
            <v>45</v>
          </cell>
          <cell r="F386" t="str">
            <v>MAYSVILLE LEDGER INDEPENDENT</v>
          </cell>
          <cell r="G386" t="str">
            <v>KY</v>
          </cell>
          <cell r="H386">
            <v>4</v>
          </cell>
          <cell r="I386"/>
          <cell r="J386"/>
          <cell r="K386"/>
          <cell r="L386"/>
          <cell r="M386"/>
          <cell r="N386"/>
          <cell r="O386" t="str">
            <v>ENG</v>
          </cell>
          <cell r="P386" t="str">
            <v>SAT</v>
          </cell>
        </row>
        <row r="387">
          <cell r="D387" t="str">
            <v>011008</v>
          </cell>
          <cell r="E387">
            <v>45</v>
          </cell>
          <cell r="F387" t="str">
            <v>FLEMINGSBURG FLEMING GAZETTE</v>
          </cell>
          <cell r="G387" t="str">
            <v>KY</v>
          </cell>
          <cell r="H387">
            <v>3</v>
          </cell>
          <cell r="I387"/>
          <cell r="J387"/>
          <cell r="K387"/>
          <cell r="L387"/>
          <cell r="M387"/>
          <cell r="N387"/>
          <cell r="O387" t="str">
            <v>ENG</v>
          </cell>
          <cell r="P387" t="str">
            <v>WED</v>
          </cell>
        </row>
        <row r="388">
          <cell r="D388" t="str">
            <v>013359</v>
          </cell>
          <cell r="E388">
            <v>45</v>
          </cell>
          <cell r="F388" t="str">
            <v>LAWRENCEBURG AURORA JOURNAL-PRESS</v>
          </cell>
          <cell r="G388" t="str">
            <v>IN</v>
          </cell>
          <cell r="H388">
            <v>3</v>
          </cell>
          <cell r="I388"/>
          <cell r="J388"/>
          <cell r="K388"/>
          <cell r="L388"/>
          <cell r="M388"/>
          <cell r="N388"/>
          <cell r="O388" t="str">
            <v>ENG</v>
          </cell>
          <cell r="P388" t="str">
            <v>TUE</v>
          </cell>
        </row>
        <row r="389">
          <cell r="D389" t="str">
            <v>006160</v>
          </cell>
          <cell r="E389">
            <v>45</v>
          </cell>
          <cell r="F389" t="str">
            <v>WILMINGTON NEWS-JOURNAL</v>
          </cell>
          <cell r="G389" t="str">
            <v>OH</v>
          </cell>
          <cell r="H389">
            <v>3</v>
          </cell>
          <cell r="I389"/>
          <cell r="J389"/>
          <cell r="K389"/>
          <cell r="L389"/>
          <cell r="M389"/>
          <cell r="N389"/>
          <cell r="O389" t="str">
            <v>ENG</v>
          </cell>
          <cell r="P389" t="str">
            <v>SAT</v>
          </cell>
        </row>
        <row r="390">
          <cell r="D390" t="str">
            <v>006288</v>
          </cell>
          <cell r="E390">
            <v>45</v>
          </cell>
          <cell r="F390" t="str">
            <v>COVEDALE PRICE HILL PRESS</v>
          </cell>
          <cell r="G390" t="str">
            <v>OH</v>
          </cell>
          <cell r="H390">
            <v>2</v>
          </cell>
          <cell r="I390"/>
          <cell r="J390"/>
          <cell r="K390"/>
          <cell r="L390"/>
          <cell r="M390"/>
          <cell r="N390"/>
          <cell r="O390" t="str">
            <v>ENG</v>
          </cell>
          <cell r="P390" t="str">
            <v>WED</v>
          </cell>
        </row>
        <row r="391">
          <cell r="D391" t="str">
            <v>019292</v>
          </cell>
          <cell r="E391">
            <v>46</v>
          </cell>
          <cell r="F391" t="str">
            <v>COLUMBUS REDPLUM SHARED MAIL</v>
          </cell>
          <cell r="G391" t="str">
            <v>OH</v>
          </cell>
          <cell r="H391">
            <v>310</v>
          </cell>
          <cell r="I391"/>
          <cell r="J391"/>
          <cell r="K391"/>
          <cell r="L391" t="str">
            <v>P</v>
          </cell>
          <cell r="M391" t="str">
            <v>PRIMARY CAFÉ</v>
          </cell>
          <cell r="N391"/>
          <cell r="O391" t="str">
            <v>ENG</v>
          </cell>
          <cell r="P391" t="str">
            <v>T/W</v>
          </cell>
        </row>
        <row r="392">
          <cell r="D392" t="str">
            <v>006092</v>
          </cell>
          <cell r="E392">
            <v>46</v>
          </cell>
          <cell r="F392" t="str">
            <v>COLUMBUS DISPATCH</v>
          </cell>
          <cell r="G392" t="str">
            <v>OH</v>
          </cell>
          <cell r="H392">
            <v>182</v>
          </cell>
          <cell r="I392"/>
          <cell r="J392"/>
          <cell r="K392"/>
          <cell r="L392"/>
          <cell r="M392"/>
          <cell r="N392"/>
          <cell r="O392" t="str">
            <v>ENG</v>
          </cell>
          <cell r="P392" t="str">
            <v>SUN</v>
          </cell>
        </row>
        <row r="393">
          <cell r="D393" t="str">
            <v>006110</v>
          </cell>
          <cell r="E393">
            <v>46</v>
          </cell>
          <cell r="F393" t="str">
            <v>CAMBRIDGE JEFFERSONIAN</v>
          </cell>
          <cell r="G393" t="str">
            <v>OH</v>
          </cell>
          <cell r="H393">
            <v>10</v>
          </cell>
          <cell r="I393"/>
          <cell r="J393"/>
          <cell r="K393"/>
          <cell r="L393"/>
          <cell r="M393"/>
          <cell r="N393"/>
          <cell r="O393" t="str">
            <v>ENG</v>
          </cell>
          <cell r="P393" t="str">
            <v>SUN</v>
          </cell>
        </row>
        <row r="394">
          <cell r="D394" t="str">
            <v>006126</v>
          </cell>
          <cell r="E394">
            <v>46</v>
          </cell>
          <cell r="F394" t="str">
            <v>NEWARK ADVOCATE</v>
          </cell>
          <cell r="G394" t="str">
            <v>OH</v>
          </cell>
          <cell r="H394">
            <v>10</v>
          </cell>
          <cell r="I394"/>
          <cell r="J394"/>
          <cell r="K394"/>
          <cell r="L394"/>
          <cell r="M394"/>
          <cell r="N394"/>
          <cell r="O394" t="str">
            <v>ENG</v>
          </cell>
          <cell r="P394" t="str">
            <v>SUN</v>
          </cell>
        </row>
        <row r="395">
          <cell r="D395" t="str">
            <v>006136</v>
          </cell>
          <cell r="E395">
            <v>46</v>
          </cell>
          <cell r="F395" t="str">
            <v>ZANESVILLE TIMES RECORDER</v>
          </cell>
          <cell r="G395" t="str">
            <v>OH</v>
          </cell>
          <cell r="H395">
            <v>9</v>
          </cell>
          <cell r="I395"/>
          <cell r="J395"/>
          <cell r="K395"/>
          <cell r="L395"/>
          <cell r="M395"/>
          <cell r="N395"/>
          <cell r="O395" t="str">
            <v>ENG</v>
          </cell>
          <cell r="P395" t="str">
            <v>SUN</v>
          </cell>
        </row>
        <row r="396">
          <cell r="D396" t="str">
            <v>006112</v>
          </cell>
          <cell r="E396">
            <v>46</v>
          </cell>
          <cell r="F396" t="str">
            <v>CHILLICOTHE GAZETTE</v>
          </cell>
          <cell r="G396" t="str">
            <v>OH</v>
          </cell>
          <cell r="H396">
            <v>7</v>
          </cell>
          <cell r="I396"/>
          <cell r="J396"/>
          <cell r="K396"/>
          <cell r="L396"/>
          <cell r="M396"/>
          <cell r="N396"/>
          <cell r="O396" t="str">
            <v>ENG</v>
          </cell>
          <cell r="P396" t="str">
            <v>SUN</v>
          </cell>
        </row>
        <row r="397">
          <cell r="D397" t="str">
            <v>006119</v>
          </cell>
          <cell r="E397">
            <v>46</v>
          </cell>
          <cell r="F397" t="str">
            <v>LANCASTER EAGLE-GAZETTE</v>
          </cell>
          <cell r="G397" t="str">
            <v>OH</v>
          </cell>
          <cell r="H397">
            <v>7</v>
          </cell>
          <cell r="I397"/>
          <cell r="J397"/>
          <cell r="K397"/>
          <cell r="L397"/>
          <cell r="M397"/>
          <cell r="N397"/>
          <cell r="O397" t="str">
            <v>ENG</v>
          </cell>
          <cell r="P397" t="str">
            <v>SUN</v>
          </cell>
        </row>
        <row r="398">
          <cell r="D398" t="str">
            <v>006122</v>
          </cell>
          <cell r="E398">
            <v>46</v>
          </cell>
          <cell r="F398" t="str">
            <v>MARION STAR</v>
          </cell>
          <cell r="G398" t="str">
            <v>OH</v>
          </cell>
          <cell r="H398">
            <v>6</v>
          </cell>
          <cell r="I398"/>
          <cell r="J398"/>
          <cell r="K398"/>
          <cell r="L398"/>
          <cell r="M398"/>
          <cell r="N398"/>
          <cell r="O398" t="str">
            <v>ENG</v>
          </cell>
          <cell r="P398" t="str">
            <v>SUN</v>
          </cell>
        </row>
        <row r="399">
          <cell r="D399" t="str">
            <v>006152</v>
          </cell>
          <cell r="E399">
            <v>46</v>
          </cell>
          <cell r="F399" t="str">
            <v>BUCYRUS TELEGRAPH-FORUM</v>
          </cell>
          <cell r="G399" t="str">
            <v>OH</v>
          </cell>
          <cell r="H399">
            <v>3</v>
          </cell>
          <cell r="I399"/>
          <cell r="J399"/>
          <cell r="K399"/>
          <cell r="L399"/>
          <cell r="M399"/>
          <cell r="N399"/>
          <cell r="O399" t="str">
            <v>ENG</v>
          </cell>
          <cell r="P399" t="str">
            <v>SAT</v>
          </cell>
        </row>
        <row r="400">
          <cell r="D400" t="str">
            <v>006164</v>
          </cell>
          <cell r="E400">
            <v>46</v>
          </cell>
          <cell r="F400" t="str">
            <v>COSHOCTON TRIBUNE</v>
          </cell>
          <cell r="G400" t="str">
            <v>OH</v>
          </cell>
          <cell r="H400">
            <v>3</v>
          </cell>
          <cell r="I400"/>
          <cell r="J400"/>
          <cell r="K400"/>
          <cell r="L400"/>
          <cell r="M400"/>
          <cell r="N400"/>
          <cell r="O400" t="str">
            <v>ENG</v>
          </cell>
          <cell r="P400" t="str">
            <v>SUN</v>
          </cell>
        </row>
        <row r="401">
          <cell r="D401" t="str">
            <v>012696</v>
          </cell>
          <cell r="E401">
            <v>46</v>
          </cell>
          <cell r="F401" t="str">
            <v>MT. GILEAD MORROW COUNTY SENTINEL</v>
          </cell>
          <cell r="G401" t="str">
            <v>OH</v>
          </cell>
          <cell r="H401">
            <v>2</v>
          </cell>
          <cell r="I401"/>
          <cell r="J401" t="str">
            <v>NEW-NP</v>
          </cell>
          <cell r="K401"/>
          <cell r="L401"/>
          <cell r="M401"/>
          <cell r="N401"/>
          <cell r="O401" t="str">
            <v>ENG</v>
          </cell>
          <cell r="P401" t="str">
            <v>WED</v>
          </cell>
        </row>
        <row r="402">
          <cell r="D402" t="str">
            <v>006144</v>
          </cell>
          <cell r="E402">
            <v>46</v>
          </cell>
          <cell r="F402" t="str">
            <v>GALION INQUIRER</v>
          </cell>
          <cell r="G402" t="str">
            <v>OH</v>
          </cell>
          <cell r="H402">
            <v>1</v>
          </cell>
          <cell r="I402"/>
          <cell r="J402" t="str">
            <v>NEW-NP</v>
          </cell>
          <cell r="K402"/>
          <cell r="L402"/>
          <cell r="M402"/>
          <cell r="N402"/>
          <cell r="O402" t="str">
            <v>ENG</v>
          </cell>
          <cell r="P402" t="str">
            <v>SAT</v>
          </cell>
        </row>
        <row r="403">
          <cell r="D403" t="str">
            <v>006093</v>
          </cell>
          <cell r="E403">
            <v>47</v>
          </cell>
          <cell r="F403" t="str">
            <v>DAYTON NEWS</v>
          </cell>
          <cell r="G403" t="str">
            <v>OH</v>
          </cell>
          <cell r="H403">
            <v>97</v>
          </cell>
          <cell r="I403"/>
          <cell r="J403"/>
          <cell r="K403"/>
          <cell r="L403"/>
          <cell r="M403"/>
          <cell r="N403"/>
          <cell r="O403" t="str">
            <v>ENG</v>
          </cell>
          <cell r="P403" t="str">
            <v>SUN</v>
          </cell>
        </row>
        <row r="404">
          <cell r="D404" t="str">
            <v>021043</v>
          </cell>
          <cell r="E404">
            <v>47</v>
          </cell>
          <cell r="F404" t="str">
            <v>DAYTON SUNDAY VALUES</v>
          </cell>
          <cell r="G404" t="str">
            <v>OH</v>
          </cell>
          <cell r="H404">
            <v>47</v>
          </cell>
          <cell r="I404"/>
          <cell r="J404"/>
          <cell r="K404"/>
          <cell r="L404"/>
          <cell r="M404"/>
          <cell r="N404"/>
          <cell r="O404" t="str">
            <v>ENG</v>
          </cell>
          <cell r="P404" t="str">
            <v>SUN</v>
          </cell>
        </row>
        <row r="405">
          <cell r="D405" t="str">
            <v>015809</v>
          </cell>
          <cell r="E405">
            <v>47</v>
          </cell>
          <cell r="F405" t="str">
            <v>NORTHWEST OHIO COMMUNITY NEWSPAPERS</v>
          </cell>
          <cell r="G405" t="str">
            <v>OH</v>
          </cell>
          <cell r="H405">
            <v>24</v>
          </cell>
          <cell r="I405"/>
          <cell r="J405"/>
          <cell r="K405" t="str">
            <v>H</v>
          </cell>
          <cell r="L405"/>
          <cell r="M405"/>
          <cell r="N405"/>
          <cell r="O405" t="str">
            <v>ENG</v>
          </cell>
          <cell r="P405"/>
        </row>
        <row r="406">
          <cell r="D406" t="str">
            <v>006130</v>
          </cell>
          <cell r="E406">
            <v>47</v>
          </cell>
          <cell r="F406" t="str">
            <v>SIDNEY DAILY NEWS</v>
          </cell>
          <cell r="G406" t="str">
            <v>OH</v>
          </cell>
          <cell r="H406">
            <v>7</v>
          </cell>
          <cell r="I406"/>
          <cell r="J406"/>
          <cell r="K406" t="str">
            <v>M</v>
          </cell>
          <cell r="L406"/>
          <cell r="M406"/>
          <cell r="N406"/>
          <cell r="O406" t="str">
            <v>ENG</v>
          </cell>
          <cell r="P406" t="str">
            <v>SAT</v>
          </cell>
        </row>
        <row r="407">
          <cell r="D407" t="str">
            <v>006133</v>
          </cell>
          <cell r="E407">
            <v>47</v>
          </cell>
          <cell r="F407" t="str">
            <v>TROY MIAMI VALLEY SUNDAY NEWS</v>
          </cell>
          <cell r="G407" t="str">
            <v>OH</v>
          </cell>
          <cell r="H407">
            <v>4</v>
          </cell>
          <cell r="I407"/>
          <cell r="J407"/>
          <cell r="K407" t="str">
            <v>M</v>
          </cell>
          <cell r="L407"/>
          <cell r="M407"/>
          <cell r="N407"/>
          <cell r="O407" t="str">
            <v>ENG</v>
          </cell>
          <cell r="P407" t="str">
            <v>SUN</v>
          </cell>
        </row>
        <row r="408">
          <cell r="D408" t="str">
            <v>006334</v>
          </cell>
          <cell r="E408">
            <v>47</v>
          </cell>
          <cell r="F408" t="str">
            <v>EATON REGISTER HERALD</v>
          </cell>
          <cell r="G408" t="str">
            <v>OH</v>
          </cell>
          <cell r="H408">
            <v>4</v>
          </cell>
          <cell r="I408"/>
          <cell r="J408"/>
          <cell r="K408" t="str">
            <v>M</v>
          </cell>
          <cell r="L408"/>
          <cell r="M408"/>
          <cell r="N408"/>
          <cell r="O408" t="str">
            <v>ENG</v>
          </cell>
          <cell r="P408" t="str">
            <v>WED</v>
          </cell>
        </row>
        <row r="409">
          <cell r="D409" t="str">
            <v>006159</v>
          </cell>
          <cell r="E409">
            <v>47</v>
          </cell>
          <cell r="F409" t="str">
            <v>PIQUA DAILY CALL</v>
          </cell>
          <cell r="G409" t="str">
            <v>OH</v>
          </cell>
          <cell r="H409">
            <v>3</v>
          </cell>
          <cell r="I409"/>
          <cell r="J409"/>
          <cell r="K409" t="str">
            <v>M</v>
          </cell>
          <cell r="L409"/>
          <cell r="M409"/>
          <cell r="N409"/>
          <cell r="O409" t="str">
            <v>ENG</v>
          </cell>
          <cell r="P409" t="str">
            <v>SAT</v>
          </cell>
        </row>
        <row r="410">
          <cell r="D410" t="str">
            <v>006138</v>
          </cell>
          <cell r="E410">
            <v>47</v>
          </cell>
          <cell r="F410" t="str">
            <v>URBANA DAILY CITIZEN</v>
          </cell>
          <cell r="G410" t="str">
            <v>OH</v>
          </cell>
          <cell r="H410">
            <v>3</v>
          </cell>
          <cell r="I410"/>
          <cell r="J410"/>
          <cell r="K410" t="str">
            <v>M</v>
          </cell>
          <cell r="L410"/>
          <cell r="M410"/>
          <cell r="N410"/>
          <cell r="O410" t="str">
            <v>ENG</v>
          </cell>
          <cell r="P410" t="str">
            <v>SAT</v>
          </cell>
        </row>
        <row r="411">
          <cell r="D411" t="str">
            <v>006169</v>
          </cell>
          <cell r="E411">
            <v>47</v>
          </cell>
          <cell r="F411" t="str">
            <v>GREENVILLE DAILY ADVOCATE</v>
          </cell>
          <cell r="G411" t="str">
            <v>OH</v>
          </cell>
          <cell r="H411">
            <v>3</v>
          </cell>
          <cell r="I411"/>
          <cell r="J411"/>
          <cell r="K411" t="str">
            <v>M</v>
          </cell>
          <cell r="L411"/>
          <cell r="M411"/>
          <cell r="N411"/>
          <cell r="O411" t="str">
            <v>ENG</v>
          </cell>
          <cell r="P411" t="str">
            <v>FRI</v>
          </cell>
        </row>
        <row r="412">
          <cell r="D412" t="str">
            <v>006099</v>
          </cell>
          <cell r="E412">
            <v>47</v>
          </cell>
          <cell r="F412" t="str">
            <v>SPRINGFIELD NEWS-SUN</v>
          </cell>
          <cell r="G412" t="str">
            <v>OH</v>
          </cell>
          <cell r="H412">
            <v>18</v>
          </cell>
          <cell r="I412"/>
          <cell r="J412"/>
          <cell r="K412"/>
          <cell r="L412"/>
          <cell r="M412"/>
          <cell r="N412"/>
          <cell r="O412" t="str">
            <v>ENG</v>
          </cell>
          <cell r="P412" t="str">
            <v>SUN</v>
          </cell>
        </row>
        <row r="413">
          <cell r="D413" t="str">
            <v>006100</v>
          </cell>
          <cell r="E413">
            <v>48</v>
          </cell>
          <cell r="F413" t="str">
            <v>TOLEDO BLADE</v>
          </cell>
          <cell r="G413" t="str">
            <v>OH</v>
          </cell>
          <cell r="H413">
            <v>107</v>
          </cell>
          <cell r="I413"/>
          <cell r="J413"/>
          <cell r="K413"/>
          <cell r="L413"/>
          <cell r="M413"/>
          <cell r="N413"/>
          <cell r="O413" t="str">
            <v>ENG</v>
          </cell>
          <cell r="P413" t="str">
            <v>SUN</v>
          </cell>
        </row>
        <row r="414">
          <cell r="D414" t="str">
            <v>006120</v>
          </cell>
          <cell r="E414">
            <v>48</v>
          </cell>
          <cell r="F414" t="str">
            <v>LIMA NEWS</v>
          </cell>
          <cell r="G414" t="str">
            <v>OH</v>
          </cell>
          <cell r="H414">
            <v>25</v>
          </cell>
          <cell r="I414"/>
          <cell r="J414"/>
          <cell r="K414"/>
          <cell r="L414"/>
          <cell r="M414"/>
          <cell r="N414"/>
          <cell r="O414" t="str">
            <v>ENG</v>
          </cell>
          <cell r="P414" t="str">
            <v>SUN</v>
          </cell>
        </row>
        <row r="415">
          <cell r="D415" t="str">
            <v>006113</v>
          </cell>
          <cell r="E415">
            <v>48</v>
          </cell>
          <cell r="F415" t="str">
            <v>DEFIANCE CRESCENT NEWS</v>
          </cell>
          <cell r="G415" t="str">
            <v>OH</v>
          </cell>
          <cell r="H415">
            <v>15</v>
          </cell>
          <cell r="I415"/>
          <cell r="J415"/>
          <cell r="K415"/>
          <cell r="L415"/>
          <cell r="M415"/>
          <cell r="N415"/>
          <cell r="O415" t="str">
            <v>ENG</v>
          </cell>
          <cell r="P415" t="str">
            <v>SUN</v>
          </cell>
        </row>
        <row r="416">
          <cell r="D416" t="str">
            <v>003880</v>
          </cell>
          <cell r="E416">
            <v>48</v>
          </cell>
          <cell r="F416" t="str">
            <v>ADRIAN TELEGRAM</v>
          </cell>
          <cell r="G416" t="str">
            <v>MI</v>
          </cell>
          <cell r="H416">
            <v>12</v>
          </cell>
          <cell r="I416"/>
          <cell r="J416"/>
          <cell r="K416"/>
          <cell r="L416"/>
          <cell r="M416"/>
          <cell r="N416"/>
          <cell r="O416" t="str">
            <v>ENG</v>
          </cell>
          <cell r="P416" t="str">
            <v>SUN</v>
          </cell>
        </row>
        <row r="417">
          <cell r="D417" t="str">
            <v>006172</v>
          </cell>
          <cell r="E417">
            <v>48</v>
          </cell>
          <cell r="F417" t="str">
            <v>BOWLING GREEN SENTINEL-TRIBUNE</v>
          </cell>
          <cell r="G417" t="str">
            <v>OH</v>
          </cell>
          <cell r="H417">
            <v>8</v>
          </cell>
          <cell r="I417"/>
          <cell r="J417"/>
          <cell r="K417"/>
          <cell r="L417"/>
          <cell r="M417"/>
          <cell r="N417"/>
          <cell r="O417" t="str">
            <v>ENG</v>
          </cell>
          <cell r="P417" t="str">
            <v>SAT</v>
          </cell>
        </row>
        <row r="418">
          <cell r="D418" t="str">
            <v>006132</v>
          </cell>
          <cell r="E418">
            <v>48</v>
          </cell>
          <cell r="F418" t="str">
            <v>TIFFIN ADVERTISER TRIBUNE</v>
          </cell>
          <cell r="G418" t="str">
            <v>OH</v>
          </cell>
          <cell r="H418">
            <v>8</v>
          </cell>
          <cell r="I418"/>
          <cell r="J418"/>
          <cell r="K418"/>
          <cell r="L418"/>
          <cell r="M418"/>
          <cell r="N418"/>
          <cell r="O418" t="str">
            <v>ENG</v>
          </cell>
          <cell r="P418" t="str">
            <v>SUN</v>
          </cell>
        </row>
        <row r="419">
          <cell r="D419" t="str">
            <v>006109</v>
          </cell>
          <cell r="E419">
            <v>48</v>
          </cell>
          <cell r="F419" t="str">
            <v>BRYAN TIMES</v>
          </cell>
          <cell r="G419" t="str">
            <v>OH</v>
          </cell>
          <cell r="H419">
            <v>7</v>
          </cell>
          <cell r="I419"/>
          <cell r="J419"/>
          <cell r="K419"/>
          <cell r="L419"/>
          <cell r="M419"/>
          <cell r="N419"/>
          <cell r="O419" t="str">
            <v>ENG</v>
          </cell>
          <cell r="P419" t="str">
            <v>SAT</v>
          </cell>
        </row>
        <row r="420">
          <cell r="D420" t="str">
            <v>006116</v>
          </cell>
          <cell r="E420">
            <v>48</v>
          </cell>
          <cell r="F420" t="str">
            <v>FREMONT NEWS-MESSENGER</v>
          </cell>
          <cell r="G420" t="str">
            <v>OH</v>
          </cell>
          <cell r="H420">
            <v>5</v>
          </cell>
          <cell r="I420"/>
          <cell r="J420"/>
          <cell r="K420"/>
          <cell r="L420"/>
          <cell r="M420"/>
          <cell r="N420"/>
          <cell r="O420" t="str">
            <v>ENG</v>
          </cell>
          <cell r="P420" t="str">
            <v>SAT</v>
          </cell>
        </row>
        <row r="421">
          <cell r="D421" t="str">
            <v>006206</v>
          </cell>
          <cell r="E421">
            <v>48</v>
          </cell>
          <cell r="F421" t="str">
            <v>OTTAWA PUTNAM COUNTY SENTINEL</v>
          </cell>
          <cell r="G421" t="str">
            <v>OH</v>
          </cell>
          <cell r="H421">
            <v>4</v>
          </cell>
          <cell r="I421"/>
          <cell r="J421"/>
          <cell r="K421"/>
          <cell r="L421"/>
          <cell r="M421"/>
          <cell r="N421"/>
          <cell r="O421" t="str">
            <v>ENG</v>
          </cell>
          <cell r="P421" t="str">
            <v>WED</v>
          </cell>
        </row>
        <row r="422">
          <cell r="D422" t="str">
            <v>006174</v>
          </cell>
          <cell r="E422">
            <v>48</v>
          </cell>
          <cell r="F422" t="str">
            <v>NAPOLEON NORTHWEST SIGNAL</v>
          </cell>
          <cell r="G422" t="str">
            <v>OH</v>
          </cell>
          <cell r="H422">
            <v>3</v>
          </cell>
          <cell r="I422"/>
          <cell r="J422"/>
          <cell r="K422"/>
          <cell r="L422"/>
          <cell r="M422"/>
          <cell r="N422"/>
          <cell r="O422" t="str">
            <v>ENG</v>
          </cell>
          <cell r="P422" t="str">
            <v>SAT</v>
          </cell>
        </row>
        <row r="423">
          <cell r="D423" t="str">
            <v>006127</v>
          </cell>
          <cell r="E423">
            <v>48</v>
          </cell>
          <cell r="F423" t="str">
            <v>PORT CLINTON NEWS HERALD</v>
          </cell>
          <cell r="G423" t="str">
            <v>OH</v>
          </cell>
          <cell r="H423">
            <v>2</v>
          </cell>
          <cell r="I423"/>
          <cell r="J423"/>
          <cell r="K423"/>
          <cell r="L423"/>
          <cell r="M423"/>
          <cell r="N423"/>
          <cell r="O423" t="str">
            <v>ENG</v>
          </cell>
          <cell r="P423" t="str">
            <v>SAT</v>
          </cell>
        </row>
        <row r="424">
          <cell r="D424" t="str">
            <v>019588</v>
          </cell>
          <cell r="E424">
            <v>49</v>
          </cell>
          <cell r="F424" t="str">
            <v>YOUNGSTOWN REDPLUM SHARED MAIL</v>
          </cell>
          <cell r="G424" t="str">
            <v>OH</v>
          </cell>
          <cell r="H424">
            <v>78</v>
          </cell>
          <cell r="I424"/>
          <cell r="J424"/>
          <cell r="K424"/>
          <cell r="L424" t="str">
            <v>P</v>
          </cell>
          <cell r="M424" t="str">
            <v>PRIMARY CAFÉ</v>
          </cell>
          <cell r="N424"/>
          <cell r="O424" t="str">
            <v>ENG</v>
          </cell>
          <cell r="P424" t="str">
            <v>T/W</v>
          </cell>
        </row>
        <row r="425">
          <cell r="D425" t="str">
            <v>006102</v>
          </cell>
          <cell r="E425">
            <v>49</v>
          </cell>
          <cell r="F425" t="str">
            <v>YOUNGSTOWN VINDICATOR</v>
          </cell>
          <cell r="G425" t="str">
            <v>OH</v>
          </cell>
          <cell r="H425">
            <v>42</v>
          </cell>
          <cell r="I425"/>
          <cell r="J425"/>
          <cell r="K425"/>
          <cell r="L425"/>
          <cell r="M425"/>
          <cell r="N425"/>
          <cell r="O425" t="str">
            <v>ENG</v>
          </cell>
          <cell r="P425" t="str">
            <v>SUN</v>
          </cell>
        </row>
        <row r="426">
          <cell r="D426" t="str">
            <v>006852</v>
          </cell>
          <cell r="E426">
            <v>49</v>
          </cell>
          <cell r="F426" t="str">
            <v>SHARON HERALD</v>
          </cell>
          <cell r="G426" t="str">
            <v>PA</v>
          </cell>
          <cell r="H426">
            <v>13</v>
          </cell>
          <cell r="I426"/>
          <cell r="J426"/>
          <cell r="K426"/>
          <cell r="L426"/>
          <cell r="M426"/>
          <cell r="N426"/>
          <cell r="O426" t="str">
            <v>ENG</v>
          </cell>
          <cell r="P426" t="str">
            <v>SUN</v>
          </cell>
        </row>
        <row r="427">
          <cell r="D427" t="str">
            <v>021498</v>
          </cell>
          <cell r="E427">
            <v>50</v>
          </cell>
          <cell r="F427" t="str">
            <v>PITTSBURGH SUBURBAN REDPLUM SHARED MAIL</v>
          </cell>
          <cell r="G427" t="str">
            <v>PA</v>
          </cell>
          <cell r="H427">
            <v>307</v>
          </cell>
          <cell r="I427"/>
          <cell r="J427"/>
          <cell r="K427"/>
          <cell r="L427" t="str">
            <v>P</v>
          </cell>
          <cell r="M427" t="str">
            <v>PRIMARY CAFÉ</v>
          </cell>
          <cell r="N427"/>
          <cell r="O427" t="str">
            <v>ENG</v>
          </cell>
          <cell r="P427" t="str">
            <v>T/W</v>
          </cell>
        </row>
        <row r="428">
          <cell r="D428" t="str">
            <v>006818</v>
          </cell>
          <cell r="E428">
            <v>50</v>
          </cell>
          <cell r="F428" t="str">
            <v>PITTSBURGH POST-GAZETTE</v>
          </cell>
          <cell r="G428" t="str">
            <v>PA</v>
          </cell>
          <cell r="H428">
            <v>188</v>
          </cell>
          <cell r="I428"/>
          <cell r="J428"/>
          <cell r="K428"/>
          <cell r="L428"/>
          <cell r="M428"/>
          <cell r="N428"/>
          <cell r="O428" t="str">
            <v>ENG</v>
          </cell>
          <cell r="P428" t="str">
            <v>SUN</v>
          </cell>
        </row>
        <row r="429">
          <cell r="D429" t="str">
            <v>019587</v>
          </cell>
          <cell r="E429">
            <v>50</v>
          </cell>
          <cell r="F429" t="str">
            <v>PITTSBURGH METRO REDPLUM SHARED MAIL</v>
          </cell>
          <cell r="G429" t="str">
            <v>PA</v>
          </cell>
          <cell r="H429">
            <v>121</v>
          </cell>
          <cell r="I429"/>
          <cell r="J429"/>
          <cell r="K429"/>
          <cell r="L429" t="str">
            <v>P</v>
          </cell>
          <cell r="M429" t="str">
            <v>PRIMARY CAFÉ</v>
          </cell>
          <cell r="N429"/>
          <cell r="O429" t="str">
            <v>ENG</v>
          </cell>
          <cell r="P429" t="str">
            <v>T/W</v>
          </cell>
        </row>
        <row r="430">
          <cell r="D430" t="str">
            <v>021185</v>
          </cell>
          <cell r="E430">
            <v>50</v>
          </cell>
          <cell r="F430" t="str">
            <v>PITTSBURGH SUNDAY EXTRA</v>
          </cell>
          <cell r="G430" t="str">
            <v>PA</v>
          </cell>
          <cell r="H430">
            <v>100</v>
          </cell>
          <cell r="I430"/>
          <cell r="J430"/>
          <cell r="K430"/>
          <cell r="L430"/>
          <cell r="M430"/>
          <cell r="N430"/>
          <cell r="O430" t="str">
            <v>ENG</v>
          </cell>
          <cell r="P430" t="str">
            <v>SUN</v>
          </cell>
        </row>
        <row r="431">
          <cell r="D431" t="str">
            <v>006854</v>
          </cell>
          <cell r="E431">
            <v>50</v>
          </cell>
          <cell r="F431" t="str">
            <v>WASHINGTON OBSERVER-REPORTER</v>
          </cell>
          <cell r="G431" t="str">
            <v>PA</v>
          </cell>
          <cell r="H431">
            <v>29</v>
          </cell>
          <cell r="I431"/>
          <cell r="J431"/>
          <cell r="K431"/>
          <cell r="L431"/>
          <cell r="M431"/>
          <cell r="N431"/>
          <cell r="O431" t="str">
            <v>ENG</v>
          </cell>
          <cell r="P431" t="str">
            <v>SUN</v>
          </cell>
        </row>
        <row r="432">
          <cell r="D432" t="str">
            <v>008695</v>
          </cell>
          <cell r="E432">
            <v>50</v>
          </cell>
          <cell r="F432" t="str">
            <v>MORGANTOWN DOMINION POST</v>
          </cell>
          <cell r="G432" t="str">
            <v>WV</v>
          </cell>
          <cell r="H432">
            <v>16</v>
          </cell>
          <cell r="I432"/>
          <cell r="J432"/>
          <cell r="K432"/>
          <cell r="L432"/>
          <cell r="M432"/>
          <cell r="N432"/>
          <cell r="O432" t="str">
            <v>ENG</v>
          </cell>
          <cell r="P432" t="str">
            <v>SUN</v>
          </cell>
        </row>
        <row r="433">
          <cell r="D433" t="str">
            <v>006849</v>
          </cell>
          <cell r="E433">
            <v>50</v>
          </cell>
          <cell r="F433" t="str">
            <v>NEW CASTLE NEWS</v>
          </cell>
          <cell r="G433" t="str">
            <v>PA</v>
          </cell>
          <cell r="H433">
            <v>11</v>
          </cell>
          <cell r="I433"/>
          <cell r="J433"/>
          <cell r="K433"/>
          <cell r="L433"/>
          <cell r="M433"/>
          <cell r="N433"/>
          <cell r="O433" t="str">
            <v>ENG</v>
          </cell>
          <cell r="P433" t="str">
            <v>SAT</v>
          </cell>
        </row>
        <row r="434">
          <cell r="D434" t="str">
            <v>008685</v>
          </cell>
          <cell r="E434">
            <v>51</v>
          </cell>
          <cell r="F434" t="str">
            <v>CHARLESTON GAZETTE-MAIL</v>
          </cell>
          <cell r="G434" t="str">
            <v>WV</v>
          </cell>
          <cell r="H434">
            <v>46</v>
          </cell>
          <cell r="I434"/>
          <cell r="J434"/>
          <cell r="K434"/>
          <cell r="L434"/>
          <cell r="M434"/>
          <cell r="N434"/>
          <cell r="O434" t="str">
            <v>ENG</v>
          </cell>
          <cell r="P434" t="str">
            <v>SUN</v>
          </cell>
        </row>
        <row r="435">
          <cell r="D435" t="str">
            <v>012529</v>
          </cell>
          <cell r="E435">
            <v>51</v>
          </cell>
          <cell r="F435" t="str">
            <v>CHARLESTON CN SELECT</v>
          </cell>
          <cell r="G435" t="str">
            <v>WV</v>
          </cell>
          <cell r="H435">
            <v>25</v>
          </cell>
          <cell r="I435"/>
          <cell r="J435"/>
          <cell r="K435"/>
          <cell r="L435"/>
          <cell r="M435"/>
          <cell r="N435"/>
          <cell r="O435" t="str">
            <v>ENG</v>
          </cell>
          <cell r="P435" t="str">
            <v>SAT</v>
          </cell>
        </row>
        <row r="436">
          <cell r="D436" t="str">
            <v>008692</v>
          </cell>
          <cell r="E436">
            <v>51</v>
          </cell>
          <cell r="F436" t="str">
            <v>HUNTINGTON HERALD-DISPATCH</v>
          </cell>
          <cell r="G436" t="str">
            <v>WV</v>
          </cell>
          <cell r="H436">
            <v>25</v>
          </cell>
          <cell r="I436"/>
          <cell r="J436"/>
          <cell r="K436"/>
          <cell r="L436"/>
          <cell r="M436"/>
          <cell r="N436"/>
          <cell r="O436" t="str">
            <v>ENG</v>
          </cell>
          <cell r="P436" t="str">
            <v>SUN</v>
          </cell>
        </row>
        <row r="437">
          <cell r="D437" t="str">
            <v>010050</v>
          </cell>
          <cell r="E437">
            <v>51</v>
          </cell>
          <cell r="F437" t="str">
            <v>LEWISBURG GREENBRIER VALLEY RANGER</v>
          </cell>
          <cell r="G437" t="str">
            <v>WV</v>
          </cell>
          <cell r="H437">
            <v>22</v>
          </cell>
          <cell r="I437"/>
          <cell r="J437" t="str">
            <v>NEW-NP</v>
          </cell>
          <cell r="K437"/>
          <cell r="L437"/>
          <cell r="M437"/>
          <cell r="N437"/>
          <cell r="O437" t="str">
            <v>ENG</v>
          </cell>
          <cell r="P437" t="str">
            <v>SUN</v>
          </cell>
        </row>
        <row r="438">
          <cell r="D438" t="str">
            <v>008687</v>
          </cell>
          <cell r="E438">
            <v>51</v>
          </cell>
          <cell r="F438" t="str">
            <v>BECKLEY REGISTER/HERALD</v>
          </cell>
          <cell r="G438" t="str">
            <v>WV</v>
          </cell>
          <cell r="H438">
            <v>15</v>
          </cell>
          <cell r="I438"/>
          <cell r="J438"/>
          <cell r="K438"/>
          <cell r="L438"/>
          <cell r="M438"/>
          <cell r="N438"/>
          <cell r="O438" t="str">
            <v>ENG</v>
          </cell>
          <cell r="P438" t="str">
            <v>SUN</v>
          </cell>
        </row>
        <row r="439">
          <cell r="D439" t="str">
            <v>003139</v>
          </cell>
          <cell r="E439">
            <v>51</v>
          </cell>
          <cell r="F439" t="str">
            <v>ASHLAND DAILY INDEPENDENT</v>
          </cell>
          <cell r="G439" t="str">
            <v>KY</v>
          </cell>
          <cell r="H439">
            <v>11</v>
          </cell>
          <cell r="I439"/>
          <cell r="J439"/>
          <cell r="K439"/>
          <cell r="L439"/>
          <cell r="M439"/>
          <cell r="N439"/>
          <cell r="O439" t="str">
            <v>ENG</v>
          </cell>
          <cell r="P439" t="str">
            <v>SUN</v>
          </cell>
        </row>
        <row r="440">
          <cell r="D440" t="str">
            <v>008688</v>
          </cell>
          <cell r="E440">
            <v>51</v>
          </cell>
          <cell r="F440" t="str">
            <v>BLUEFIELD TELEGRAPH</v>
          </cell>
          <cell r="G440" t="str">
            <v>WV</v>
          </cell>
          <cell r="H440">
            <v>11</v>
          </cell>
          <cell r="I440"/>
          <cell r="J440"/>
          <cell r="K440"/>
          <cell r="L440"/>
          <cell r="M440"/>
          <cell r="N440"/>
          <cell r="O440" t="str">
            <v>ENG</v>
          </cell>
          <cell r="P440" t="str">
            <v>SUN</v>
          </cell>
        </row>
        <row r="441">
          <cell r="D441" t="str">
            <v>006295</v>
          </cell>
          <cell r="E441">
            <v>51</v>
          </cell>
          <cell r="F441" t="str">
            <v>GALLIPOLIS/POMEROY/PT. PL. OHIO VALLEY PUBLISHING</v>
          </cell>
          <cell r="G441" t="str">
            <v>OH</v>
          </cell>
          <cell r="H441">
            <v>6</v>
          </cell>
          <cell r="I441"/>
          <cell r="J441"/>
          <cell r="K441" t="str">
            <v>H</v>
          </cell>
          <cell r="L441"/>
          <cell r="M441"/>
          <cell r="N441"/>
          <cell r="O441" t="str">
            <v>ENG</v>
          </cell>
          <cell r="P441"/>
        </row>
        <row r="442">
          <cell r="D442" t="str">
            <v>010762</v>
          </cell>
          <cell r="E442">
            <v>51</v>
          </cell>
          <cell r="F442" t="str">
            <v>GALLIPOLIS /POMEROY SUNDAY TIMES SENTINEL</v>
          </cell>
          <cell r="G442" t="str">
            <v>OH</v>
          </cell>
          <cell r="H442">
            <v>4</v>
          </cell>
          <cell r="I442"/>
          <cell r="J442"/>
          <cell r="K442" t="str">
            <v>M</v>
          </cell>
          <cell r="L442"/>
          <cell r="M442"/>
          <cell r="N442"/>
          <cell r="O442" t="str">
            <v>ENG</v>
          </cell>
          <cell r="P442" t="str">
            <v>SUN</v>
          </cell>
        </row>
        <row r="443">
          <cell r="D443" t="str">
            <v>008714</v>
          </cell>
          <cell r="E443">
            <v>51</v>
          </cell>
          <cell r="F443" t="str">
            <v>POINT PLEASANT REGISTER</v>
          </cell>
          <cell r="G443" t="str">
            <v>WV</v>
          </cell>
          <cell r="H443">
            <v>2</v>
          </cell>
          <cell r="I443"/>
          <cell r="J443"/>
          <cell r="K443" t="str">
            <v>M</v>
          </cell>
          <cell r="L443"/>
          <cell r="M443"/>
          <cell r="N443"/>
          <cell r="O443" t="str">
            <v>ENG</v>
          </cell>
          <cell r="P443" t="str">
            <v>SAT</v>
          </cell>
        </row>
        <row r="444">
          <cell r="D444" t="str">
            <v>008722</v>
          </cell>
          <cell r="E444">
            <v>51</v>
          </cell>
          <cell r="F444" t="str">
            <v>RIPLEY JACKSON HERALD</v>
          </cell>
          <cell r="G444" t="str">
            <v>WV</v>
          </cell>
          <cell r="H444">
            <v>5</v>
          </cell>
          <cell r="I444"/>
          <cell r="J444"/>
          <cell r="K444"/>
          <cell r="L444"/>
          <cell r="M444"/>
          <cell r="N444"/>
          <cell r="O444" t="str">
            <v>ENG</v>
          </cell>
          <cell r="P444" t="str">
            <v>TUE</v>
          </cell>
        </row>
        <row r="445">
          <cell r="D445" t="str">
            <v>008693</v>
          </cell>
          <cell r="E445">
            <v>51</v>
          </cell>
          <cell r="F445" t="str">
            <v>LOGAN BANNER</v>
          </cell>
          <cell r="G445" t="str">
            <v>WV</v>
          </cell>
          <cell r="H445">
            <v>2</v>
          </cell>
          <cell r="I445"/>
          <cell r="J445"/>
          <cell r="K445"/>
          <cell r="L445"/>
          <cell r="M445"/>
          <cell r="N445"/>
          <cell r="O445" t="str">
            <v>ENG</v>
          </cell>
          <cell r="P445" t="str">
            <v>SUN</v>
          </cell>
        </row>
        <row r="446">
          <cell r="D446" t="str">
            <v>008696</v>
          </cell>
          <cell r="E446">
            <v>52</v>
          </cell>
          <cell r="F446" t="str">
            <v>PARKERSBURG NEWS</v>
          </cell>
          <cell r="G446" t="str">
            <v>WV</v>
          </cell>
          <cell r="H446">
            <v>21</v>
          </cell>
          <cell r="I446"/>
          <cell r="J446"/>
          <cell r="K446"/>
          <cell r="L446"/>
          <cell r="M446"/>
          <cell r="N446"/>
          <cell r="O446" t="str">
            <v>ENG</v>
          </cell>
          <cell r="P446" t="str">
            <v>SUN</v>
          </cell>
        </row>
        <row r="447">
          <cell r="D447" t="str">
            <v>008689</v>
          </cell>
          <cell r="E447">
            <v>52</v>
          </cell>
          <cell r="F447" t="str">
            <v>CLARKSBURG EXPONENT-TELEGRAM</v>
          </cell>
          <cell r="G447" t="str">
            <v>WV</v>
          </cell>
          <cell r="H447">
            <v>15</v>
          </cell>
          <cell r="I447"/>
          <cell r="J447"/>
          <cell r="K447"/>
          <cell r="L447"/>
          <cell r="M447"/>
          <cell r="N447"/>
          <cell r="O447" t="str">
            <v>ENG</v>
          </cell>
          <cell r="P447" t="str">
            <v>SUN</v>
          </cell>
        </row>
        <row r="448">
          <cell r="D448" t="str">
            <v>006108</v>
          </cell>
          <cell r="E448">
            <v>52</v>
          </cell>
          <cell r="F448" t="str">
            <v>MARTINS FERRY-BELMONT CO. TIMES-LEADER</v>
          </cell>
          <cell r="G448" t="str">
            <v>OH</v>
          </cell>
          <cell r="H448">
            <v>12</v>
          </cell>
          <cell r="I448"/>
          <cell r="J448"/>
          <cell r="K448"/>
          <cell r="L448"/>
          <cell r="M448"/>
          <cell r="N448"/>
          <cell r="O448" t="str">
            <v>ENG</v>
          </cell>
          <cell r="P448" t="str">
            <v>SUN</v>
          </cell>
        </row>
        <row r="449">
          <cell r="D449" t="str">
            <v>006121</v>
          </cell>
          <cell r="E449">
            <v>52</v>
          </cell>
          <cell r="F449" t="str">
            <v>MARIETTA TIMES</v>
          </cell>
          <cell r="G449" t="str">
            <v>OH</v>
          </cell>
          <cell r="H449">
            <v>9</v>
          </cell>
          <cell r="I449"/>
          <cell r="J449"/>
          <cell r="K449"/>
          <cell r="L449"/>
          <cell r="M449"/>
          <cell r="N449"/>
          <cell r="O449" t="str">
            <v>ENG</v>
          </cell>
          <cell r="P449" t="str">
            <v>SAT</v>
          </cell>
        </row>
        <row r="450">
          <cell r="D450"/>
          <cell r="E450" t="str">
            <v>EAST CENTRAL TOTAL</v>
          </cell>
          <cell r="F450"/>
          <cell r="G450"/>
          <cell r="H450">
            <v>7525</v>
          </cell>
          <cell r="I450">
            <v>0</v>
          </cell>
          <cell r="J450"/>
          <cell r="K450"/>
          <cell r="L450"/>
          <cell r="M450"/>
          <cell r="N450"/>
          <cell r="O450"/>
          <cell r="P450"/>
        </row>
        <row r="451">
          <cell r="D451"/>
          <cell r="E451" t="str">
            <v>WEST CENTRAL</v>
          </cell>
          <cell r="F451"/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</row>
        <row r="452">
          <cell r="D452" t="str">
            <v>001205</v>
          </cell>
          <cell r="E452">
            <v>53</v>
          </cell>
          <cell r="F452" t="str">
            <v>COLORADO SPRINGS GAZETTE</v>
          </cell>
          <cell r="G452" t="str">
            <v>CO</v>
          </cell>
          <cell r="H452">
            <v>54</v>
          </cell>
          <cell r="I452"/>
          <cell r="J452"/>
          <cell r="K452"/>
          <cell r="L452"/>
          <cell r="M452"/>
          <cell r="N452"/>
          <cell r="O452" t="str">
            <v>ENG</v>
          </cell>
          <cell r="P452" t="str">
            <v>SUN</v>
          </cell>
        </row>
        <row r="453">
          <cell r="D453" t="str">
            <v>017844</v>
          </cell>
          <cell r="E453">
            <v>53</v>
          </cell>
          <cell r="F453" t="str">
            <v>COLORADO SPRINGS-PUEBLO REDPLUM SHARED MAIL</v>
          </cell>
          <cell r="G453" t="str">
            <v>CO</v>
          </cell>
          <cell r="H453">
            <v>40</v>
          </cell>
          <cell r="I453"/>
          <cell r="J453" t="str">
            <v>NEW-SM</v>
          </cell>
          <cell r="K453"/>
          <cell r="L453" t="str">
            <v>S</v>
          </cell>
          <cell r="M453" t="str">
            <v>SUPPLEMENTAL</v>
          </cell>
          <cell r="N453"/>
          <cell r="O453" t="str">
            <v>ENG</v>
          </cell>
          <cell r="P453" t="str">
            <v>T/W</v>
          </cell>
        </row>
        <row r="454">
          <cell r="D454" t="str">
            <v>020099</v>
          </cell>
          <cell r="E454">
            <v>53</v>
          </cell>
          <cell r="F454" t="str">
            <v>COLORADO SPRINGS SUNDAY PREFERRED</v>
          </cell>
          <cell r="G454" t="str">
            <v>CO</v>
          </cell>
          <cell r="H454">
            <v>35</v>
          </cell>
          <cell r="I454"/>
          <cell r="J454"/>
          <cell r="K454"/>
          <cell r="L454"/>
          <cell r="M454"/>
          <cell r="N454"/>
          <cell r="O454" t="str">
            <v>ENG</v>
          </cell>
          <cell r="P454" t="str">
            <v>SUN</v>
          </cell>
        </row>
        <row r="455">
          <cell r="D455" t="str">
            <v>001213</v>
          </cell>
          <cell r="E455">
            <v>53</v>
          </cell>
          <cell r="F455" t="str">
            <v>PUEBLO CHIEFTAIN</v>
          </cell>
          <cell r="G455" t="str">
            <v>CO</v>
          </cell>
          <cell r="H455">
            <v>32</v>
          </cell>
          <cell r="I455"/>
          <cell r="J455"/>
          <cell r="K455"/>
          <cell r="L455"/>
          <cell r="M455"/>
          <cell r="N455" t="str">
            <v>DEDICATED</v>
          </cell>
          <cell r="O455" t="str">
            <v>ENG</v>
          </cell>
          <cell r="P455" t="str">
            <v>SUN</v>
          </cell>
        </row>
        <row r="456">
          <cell r="D456" t="str">
            <v>001218</v>
          </cell>
          <cell r="E456">
            <v>53</v>
          </cell>
          <cell r="F456" t="str">
            <v>LA JUNTA TRIBUNE-DEMOCRAT</v>
          </cell>
          <cell r="G456" t="str">
            <v>CO</v>
          </cell>
          <cell r="H456">
            <v>2</v>
          </cell>
          <cell r="I456"/>
          <cell r="J456"/>
          <cell r="K456"/>
          <cell r="L456"/>
          <cell r="M456"/>
          <cell r="N456" t="str">
            <v>DEDICATED</v>
          </cell>
          <cell r="O456" t="str">
            <v>ENG</v>
          </cell>
          <cell r="P456" t="str">
            <v>TUE</v>
          </cell>
        </row>
        <row r="457">
          <cell r="D457" t="str">
            <v>001206</v>
          </cell>
          <cell r="E457">
            <v>54</v>
          </cell>
          <cell r="F457" t="str">
            <v>DENVER POST</v>
          </cell>
          <cell r="G457" t="str">
            <v>CO</v>
          </cell>
          <cell r="H457">
            <v>253</v>
          </cell>
          <cell r="I457"/>
          <cell r="J457"/>
          <cell r="K457"/>
          <cell r="L457"/>
          <cell r="M457"/>
          <cell r="N457"/>
          <cell r="O457" t="str">
            <v>ENG</v>
          </cell>
          <cell r="P457" t="str">
            <v>SUN</v>
          </cell>
        </row>
        <row r="458">
          <cell r="D458" t="str">
            <v>020468</v>
          </cell>
          <cell r="E458">
            <v>54</v>
          </cell>
          <cell r="F458" t="str">
            <v>DENVER REDPLUM SHARED MAIL</v>
          </cell>
          <cell r="G458" t="str">
            <v>CO</v>
          </cell>
          <cell r="H458">
            <v>142</v>
          </cell>
          <cell r="I458"/>
          <cell r="J458"/>
          <cell r="K458"/>
          <cell r="L458" t="str">
            <v>S</v>
          </cell>
          <cell r="M458" t="str">
            <v>SUPPLEMENTAL</v>
          </cell>
          <cell r="N458"/>
          <cell r="O458" t="str">
            <v>ENG</v>
          </cell>
          <cell r="P458" t="str">
            <v>T/W</v>
          </cell>
        </row>
        <row r="459">
          <cell r="D459" t="str">
            <v>020294</v>
          </cell>
          <cell r="E459">
            <v>54</v>
          </cell>
          <cell r="F459" t="str">
            <v>DENVER POST-SUNDAY SELECT</v>
          </cell>
          <cell r="G459" t="str">
            <v>CO</v>
          </cell>
          <cell r="H459">
            <v>117</v>
          </cell>
          <cell r="I459"/>
          <cell r="J459"/>
          <cell r="K459"/>
          <cell r="L459"/>
          <cell r="M459"/>
          <cell r="N459"/>
          <cell r="O459" t="str">
            <v>ENG</v>
          </cell>
          <cell r="P459" t="str">
            <v>SUN</v>
          </cell>
        </row>
        <row r="460">
          <cell r="D460" t="str">
            <v>022213</v>
          </cell>
          <cell r="E460">
            <v>54</v>
          </cell>
          <cell r="F460" t="str">
            <v>DENVER HISPANIC REDPLUM SHARED MAIL</v>
          </cell>
          <cell r="G460" t="str">
            <v>CO</v>
          </cell>
          <cell r="H460">
            <v>43</v>
          </cell>
          <cell r="I460"/>
          <cell r="J460"/>
          <cell r="K460"/>
          <cell r="L460" t="str">
            <v>S</v>
          </cell>
          <cell r="M460" t="str">
            <v>SUPPLEMENTAL</v>
          </cell>
          <cell r="N460" t="str">
            <v>DEDICATED</v>
          </cell>
          <cell r="O460" t="str">
            <v>ENG</v>
          </cell>
          <cell r="P460" t="str">
            <v>T/W</v>
          </cell>
        </row>
        <row r="461">
          <cell r="D461" t="str">
            <v>015310</v>
          </cell>
          <cell r="E461">
            <v>54</v>
          </cell>
          <cell r="F461" t="str">
            <v>DENVER METRO BUY</v>
          </cell>
          <cell r="G461" t="str">
            <v>CO</v>
          </cell>
          <cell r="H461">
            <v>41</v>
          </cell>
          <cell r="I461"/>
          <cell r="J461"/>
          <cell r="K461" t="str">
            <v>H</v>
          </cell>
          <cell r="L461"/>
          <cell r="M461"/>
          <cell r="N461"/>
          <cell r="O461" t="str">
            <v>ENG</v>
          </cell>
          <cell r="P461"/>
        </row>
        <row r="462">
          <cell r="D462" t="str">
            <v>001211</v>
          </cell>
          <cell r="E462">
            <v>54</v>
          </cell>
          <cell r="F462" t="str">
            <v>GREELEY TRIBUNE</v>
          </cell>
          <cell r="G462" t="str">
            <v>CO</v>
          </cell>
          <cell r="H462">
            <v>17</v>
          </cell>
          <cell r="I462"/>
          <cell r="J462"/>
          <cell r="K462" t="str">
            <v>M</v>
          </cell>
          <cell r="L462"/>
          <cell r="M462"/>
          <cell r="N462"/>
          <cell r="O462" t="str">
            <v>ENG</v>
          </cell>
          <cell r="P462" t="str">
            <v>SUN</v>
          </cell>
        </row>
        <row r="463">
          <cell r="D463" t="str">
            <v>001231</v>
          </cell>
          <cell r="E463">
            <v>54</v>
          </cell>
          <cell r="F463" t="str">
            <v>LAKEWOOD SENTINEL</v>
          </cell>
          <cell r="G463" t="str">
            <v>CO</v>
          </cell>
          <cell r="H463">
            <v>15</v>
          </cell>
          <cell r="I463"/>
          <cell r="J463"/>
          <cell r="K463" t="str">
            <v>M</v>
          </cell>
          <cell r="L463"/>
          <cell r="M463"/>
          <cell r="N463"/>
          <cell r="O463" t="str">
            <v>ENG</v>
          </cell>
          <cell r="P463" t="str">
            <v>THU</v>
          </cell>
        </row>
        <row r="464">
          <cell r="D464" t="str">
            <v>001216</v>
          </cell>
          <cell r="E464">
            <v>54</v>
          </cell>
          <cell r="F464" t="str">
            <v>GLENWOOD SPRINGS SUNDAY POST INDEPENDENT</v>
          </cell>
          <cell r="G464" t="str">
            <v>CO</v>
          </cell>
          <cell r="H464">
            <v>9</v>
          </cell>
          <cell r="I464"/>
          <cell r="J464"/>
          <cell r="K464" t="str">
            <v>M</v>
          </cell>
          <cell r="L464"/>
          <cell r="M464"/>
          <cell r="N464"/>
          <cell r="O464" t="str">
            <v>ENG</v>
          </cell>
          <cell r="P464" t="str">
            <v>SUN</v>
          </cell>
        </row>
        <row r="465">
          <cell r="D465" t="str">
            <v>001210</v>
          </cell>
          <cell r="E465">
            <v>54</v>
          </cell>
          <cell r="F465" t="str">
            <v>GRAND JUNCTION DAILY SENTINEL</v>
          </cell>
          <cell r="G465" t="str">
            <v>CO</v>
          </cell>
          <cell r="H465">
            <v>24</v>
          </cell>
          <cell r="I465"/>
          <cell r="J465"/>
          <cell r="K465"/>
          <cell r="L465"/>
          <cell r="M465"/>
          <cell r="N465"/>
          <cell r="O465" t="str">
            <v>ENG</v>
          </cell>
          <cell r="P465" t="str">
            <v>SUN</v>
          </cell>
        </row>
        <row r="466">
          <cell r="D466" t="str">
            <v>001209</v>
          </cell>
          <cell r="E466">
            <v>54</v>
          </cell>
          <cell r="F466" t="str">
            <v>FT. COLLINS COLORADOAN</v>
          </cell>
          <cell r="G466" t="str">
            <v>CO</v>
          </cell>
          <cell r="H466">
            <v>20</v>
          </cell>
          <cell r="I466"/>
          <cell r="J466"/>
          <cell r="K466"/>
          <cell r="L466"/>
          <cell r="M466"/>
          <cell r="N466"/>
          <cell r="O466" t="str">
            <v>ENG</v>
          </cell>
          <cell r="P466" t="str">
            <v>SUN</v>
          </cell>
        </row>
        <row r="467">
          <cell r="D467" t="str">
            <v>001208</v>
          </cell>
          <cell r="E467">
            <v>54</v>
          </cell>
          <cell r="F467" t="str">
            <v>BOULDER DAILY CAMERA</v>
          </cell>
          <cell r="G467" t="str">
            <v>CO</v>
          </cell>
          <cell r="H467">
            <v>18</v>
          </cell>
          <cell r="I467"/>
          <cell r="J467"/>
          <cell r="K467"/>
          <cell r="L467"/>
          <cell r="M467"/>
          <cell r="N467"/>
          <cell r="O467" t="str">
            <v>ENG</v>
          </cell>
          <cell r="P467" t="str">
            <v>SUN</v>
          </cell>
        </row>
        <row r="468">
          <cell r="D468" t="str">
            <v>001212</v>
          </cell>
          <cell r="E468">
            <v>54</v>
          </cell>
          <cell r="F468" t="str">
            <v>LOVELAND DAILY REPORTER-HERALD</v>
          </cell>
          <cell r="G468" t="str">
            <v>CO</v>
          </cell>
          <cell r="H468">
            <v>15</v>
          </cell>
          <cell r="I468"/>
          <cell r="J468"/>
          <cell r="K468"/>
          <cell r="L468"/>
          <cell r="M468"/>
          <cell r="N468"/>
          <cell r="O468" t="str">
            <v>ENG</v>
          </cell>
          <cell r="P468" t="str">
            <v>SUN</v>
          </cell>
        </row>
        <row r="469">
          <cell r="D469" t="str">
            <v>001214</v>
          </cell>
          <cell r="E469">
            <v>54</v>
          </cell>
          <cell r="F469" t="str">
            <v>LONGMONT DAILY TIMES-CALL</v>
          </cell>
          <cell r="G469" t="str">
            <v>CO</v>
          </cell>
          <cell r="H469">
            <v>12</v>
          </cell>
          <cell r="I469"/>
          <cell r="J469"/>
          <cell r="K469"/>
          <cell r="L469"/>
          <cell r="M469"/>
          <cell r="N469"/>
          <cell r="O469" t="str">
            <v>ENG</v>
          </cell>
          <cell r="P469" t="str">
            <v>SUN</v>
          </cell>
        </row>
        <row r="470">
          <cell r="D470" t="str">
            <v>008785</v>
          </cell>
          <cell r="E470">
            <v>54</v>
          </cell>
          <cell r="F470" t="str">
            <v>GILLETTE NEWS-RECORD</v>
          </cell>
          <cell r="G470" t="str">
            <v>WY</v>
          </cell>
          <cell r="H470">
            <v>6</v>
          </cell>
          <cell r="I470"/>
          <cell r="J470"/>
          <cell r="K470"/>
          <cell r="L470"/>
          <cell r="M470"/>
          <cell r="N470"/>
          <cell r="O470" t="str">
            <v>ENG</v>
          </cell>
          <cell r="P470" t="str">
            <v>SUN</v>
          </cell>
        </row>
        <row r="471">
          <cell r="D471" t="str">
            <v>001220</v>
          </cell>
          <cell r="E471">
            <v>54</v>
          </cell>
          <cell r="F471" t="str">
            <v>MONTROSE DAILY PRESS</v>
          </cell>
          <cell r="G471" t="str">
            <v>CO</v>
          </cell>
          <cell r="H471">
            <v>5</v>
          </cell>
          <cell r="I471"/>
          <cell r="J471"/>
          <cell r="K471"/>
          <cell r="L471"/>
          <cell r="M471"/>
          <cell r="N471"/>
          <cell r="O471" t="str">
            <v>ENG</v>
          </cell>
          <cell r="P471" t="str">
            <v>SUN</v>
          </cell>
        </row>
        <row r="472">
          <cell r="D472" t="str">
            <v>011379</v>
          </cell>
          <cell r="E472">
            <v>54</v>
          </cell>
          <cell r="F472" t="str">
            <v>WHEAT RIDGE TRANSCRIPT</v>
          </cell>
          <cell r="G472" t="str">
            <v>CO</v>
          </cell>
          <cell r="H472">
            <v>2</v>
          </cell>
          <cell r="I472"/>
          <cell r="J472"/>
          <cell r="K472"/>
          <cell r="L472"/>
          <cell r="M472"/>
          <cell r="N472"/>
          <cell r="O472" t="str">
            <v>ENG</v>
          </cell>
          <cell r="P472" t="str">
            <v>THU</v>
          </cell>
        </row>
        <row r="473">
          <cell r="D473" t="str">
            <v>002086</v>
          </cell>
          <cell r="E473">
            <v>55</v>
          </cell>
          <cell r="F473" t="str">
            <v>CEDAR RAPIDS GAZETTE</v>
          </cell>
          <cell r="G473" t="str">
            <v>IA</v>
          </cell>
          <cell r="H473">
            <v>43</v>
          </cell>
          <cell r="I473"/>
          <cell r="J473"/>
          <cell r="K473"/>
          <cell r="L473"/>
          <cell r="M473"/>
          <cell r="N473"/>
          <cell r="O473" t="str">
            <v>ENG</v>
          </cell>
          <cell r="P473" t="str">
            <v>SUN</v>
          </cell>
        </row>
        <row r="474">
          <cell r="D474" t="str">
            <v>002103</v>
          </cell>
          <cell r="E474">
            <v>55</v>
          </cell>
          <cell r="F474" t="str">
            <v>WATERLOO/CEDAR FALLS COURIER</v>
          </cell>
          <cell r="G474" t="str">
            <v>IA</v>
          </cell>
          <cell r="H474">
            <v>29</v>
          </cell>
          <cell r="I474"/>
          <cell r="J474"/>
          <cell r="K474"/>
          <cell r="L474"/>
          <cell r="M474"/>
          <cell r="N474"/>
          <cell r="O474" t="str">
            <v>ENG</v>
          </cell>
          <cell r="P474" t="str">
            <v>SUN</v>
          </cell>
        </row>
        <row r="475">
          <cell r="D475" t="str">
            <v>002093</v>
          </cell>
          <cell r="E475">
            <v>55</v>
          </cell>
          <cell r="F475" t="str">
            <v>DUBUQUE TELEGRAPH-HERALD</v>
          </cell>
          <cell r="G475" t="str">
            <v>IA</v>
          </cell>
          <cell r="H475">
            <v>26</v>
          </cell>
          <cell r="I475"/>
          <cell r="J475"/>
          <cell r="K475"/>
          <cell r="L475"/>
          <cell r="M475"/>
          <cell r="N475"/>
          <cell r="O475" t="str">
            <v>ENG</v>
          </cell>
          <cell r="P475" t="str">
            <v>SUN</v>
          </cell>
        </row>
        <row r="476">
          <cell r="D476" t="str">
            <v>002097</v>
          </cell>
          <cell r="E476">
            <v>55</v>
          </cell>
          <cell r="F476" t="str">
            <v>IOWA CITY PRESS-CITIZEN</v>
          </cell>
          <cell r="G476" t="str">
            <v>IA</v>
          </cell>
          <cell r="H476">
            <v>9</v>
          </cell>
          <cell r="I476"/>
          <cell r="J476"/>
          <cell r="K476"/>
          <cell r="L476"/>
          <cell r="M476"/>
          <cell r="N476"/>
          <cell r="O476" t="str">
            <v>ENG</v>
          </cell>
          <cell r="P476" t="str">
            <v>SAT</v>
          </cell>
        </row>
        <row r="477">
          <cell r="D477" t="str">
            <v>002088</v>
          </cell>
          <cell r="E477">
            <v>56</v>
          </cell>
          <cell r="F477" t="str">
            <v>DES MOINES REGISTER</v>
          </cell>
          <cell r="G477" t="str">
            <v>IA</v>
          </cell>
          <cell r="H477">
            <v>116</v>
          </cell>
          <cell r="I477"/>
          <cell r="J477"/>
          <cell r="K477"/>
          <cell r="L477"/>
          <cell r="M477"/>
          <cell r="N477"/>
          <cell r="O477" t="str">
            <v>ENG</v>
          </cell>
          <cell r="P477" t="str">
            <v>SUN</v>
          </cell>
        </row>
        <row r="478">
          <cell r="D478" t="str">
            <v>019681</v>
          </cell>
          <cell r="E478">
            <v>56</v>
          </cell>
          <cell r="F478" t="str">
            <v>DES MOINES SUNDAY SELECT</v>
          </cell>
          <cell r="G478" t="str">
            <v>IA</v>
          </cell>
          <cell r="H478">
            <v>36</v>
          </cell>
          <cell r="I478"/>
          <cell r="J478"/>
          <cell r="K478"/>
          <cell r="L478"/>
          <cell r="M478"/>
          <cell r="N478"/>
          <cell r="O478" t="str">
            <v>ENG</v>
          </cell>
          <cell r="P478" t="str">
            <v>SUN</v>
          </cell>
        </row>
        <row r="479">
          <cell r="D479" t="str">
            <v>002102</v>
          </cell>
          <cell r="E479">
            <v>56</v>
          </cell>
          <cell r="F479" t="str">
            <v>SIOUX CITY JOURNAL</v>
          </cell>
          <cell r="G479" t="str">
            <v>IA</v>
          </cell>
          <cell r="H479">
            <v>24</v>
          </cell>
          <cell r="I479"/>
          <cell r="J479"/>
          <cell r="K479"/>
          <cell r="L479"/>
          <cell r="M479"/>
          <cell r="N479"/>
          <cell r="O479" t="str">
            <v>ENG</v>
          </cell>
          <cell r="P479" t="str">
            <v>SUN</v>
          </cell>
        </row>
        <row r="480">
          <cell r="D480" t="str">
            <v>002095</v>
          </cell>
          <cell r="E480">
            <v>56</v>
          </cell>
          <cell r="F480" t="str">
            <v>FT. DODGE MESSENGER</v>
          </cell>
          <cell r="G480" t="str">
            <v>IA</v>
          </cell>
          <cell r="H480">
            <v>13</v>
          </cell>
          <cell r="I480"/>
          <cell r="J480"/>
          <cell r="K480"/>
          <cell r="L480"/>
          <cell r="M480"/>
          <cell r="N480"/>
          <cell r="O480" t="str">
            <v>ENG</v>
          </cell>
          <cell r="P480" t="str">
            <v>SUN</v>
          </cell>
        </row>
        <row r="481">
          <cell r="D481" t="str">
            <v>005160</v>
          </cell>
          <cell r="E481">
            <v>56</v>
          </cell>
          <cell r="F481" t="str">
            <v>NORFOLK DAILY NEWS</v>
          </cell>
          <cell r="G481" t="str">
            <v>NE</v>
          </cell>
          <cell r="H481">
            <v>12</v>
          </cell>
          <cell r="I481"/>
          <cell r="J481"/>
          <cell r="K481"/>
          <cell r="L481"/>
          <cell r="M481"/>
          <cell r="N481"/>
          <cell r="O481" t="str">
            <v>ENG</v>
          </cell>
          <cell r="P481" t="str">
            <v>SAT</v>
          </cell>
        </row>
        <row r="482">
          <cell r="D482" t="str">
            <v>002089</v>
          </cell>
          <cell r="E482">
            <v>56</v>
          </cell>
          <cell r="F482" t="str">
            <v>AMES TRIBUNE</v>
          </cell>
          <cell r="G482" t="str">
            <v>IA</v>
          </cell>
          <cell r="H482">
            <v>9</v>
          </cell>
          <cell r="I482"/>
          <cell r="J482"/>
          <cell r="K482"/>
          <cell r="L482"/>
          <cell r="M482"/>
          <cell r="N482"/>
          <cell r="O482" t="str">
            <v>ENG</v>
          </cell>
          <cell r="P482" t="str">
            <v>SUN</v>
          </cell>
        </row>
        <row r="483">
          <cell r="D483" t="str">
            <v>002098</v>
          </cell>
          <cell r="E483">
            <v>56</v>
          </cell>
          <cell r="F483" t="str">
            <v>MARSHALLTOWN TIMES-REPUBLICAN</v>
          </cell>
          <cell r="G483" t="str">
            <v>IA</v>
          </cell>
          <cell r="H483">
            <v>7</v>
          </cell>
          <cell r="I483"/>
          <cell r="J483"/>
          <cell r="K483"/>
          <cell r="L483"/>
          <cell r="M483"/>
          <cell r="N483"/>
          <cell r="O483" t="str">
            <v>ENG</v>
          </cell>
          <cell r="P483" t="str">
            <v>SUN</v>
          </cell>
        </row>
        <row r="484">
          <cell r="D484" t="str">
            <v>002160</v>
          </cell>
          <cell r="E484">
            <v>56</v>
          </cell>
          <cell r="F484" t="str">
            <v>INDIANOLA RECORD HERALD &amp; TRIBUNE</v>
          </cell>
          <cell r="G484" t="str">
            <v>IA</v>
          </cell>
          <cell r="H484">
            <v>5</v>
          </cell>
          <cell r="I484"/>
          <cell r="J484"/>
          <cell r="K484"/>
          <cell r="L484"/>
          <cell r="M484"/>
          <cell r="N484"/>
          <cell r="O484" t="str">
            <v>ENG</v>
          </cell>
          <cell r="P484" t="str">
            <v>WED</v>
          </cell>
        </row>
        <row r="485">
          <cell r="D485" t="str">
            <v>002087</v>
          </cell>
          <cell r="E485">
            <v>57</v>
          </cell>
          <cell r="F485" t="str">
            <v>DAVENPORT QUAD CITY TIMES</v>
          </cell>
          <cell r="G485" t="str">
            <v>IA</v>
          </cell>
          <cell r="H485">
            <v>38</v>
          </cell>
          <cell r="I485"/>
          <cell r="J485"/>
          <cell r="K485"/>
          <cell r="L485"/>
          <cell r="M485"/>
          <cell r="N485"/>
          <cell r="O485" t="str">
            <v>ENG</v>
          </cell>
          <cell r="P485" t="str">
            <v>SUN</v>
          </cell>
        </row>
        <row r="486">
          <cell r="D486" t="str">
            <v>017110</v>
          </cell>
          <cell r="E486">
            <v>57</v>
          </cell>
          <cell r="F486" t="str">
            <v>MOLINE DISPATCH / ROCK ISLAND ARGUS</v>
          </cell>
          <cell r="G486" t="str">
            <v>IL</v>
          </cell>
          <cell r="H486">
            <v>34</v>
          </cell>
          <cell r="I486"/>
          <cell r="J486"/>
          <cell r="K486"/>
          <cell r="L486"/>
          <cell r="M486"/>
          <cell r="N486"/>
          <cell r="O486" t="str">
            <v>ENG</v>
          </cell>
          <cell r="P486" t="str">
            <v>SUN</v>
          </cell>
        </row>
        <row r="487">
          <cell r="D487" t="str">
            <v>002090</v>
          </cell>
          <cell r="E487">
            <v>57</v>
          </cell>
          <cell r="F487" t="str">
            <v>BURLINGTON HAWK EYE</v>
          </cell>
          <cell r="G487" t="str">
            <v>IA</v>
          </cell>
          <cell r="H487">
            <v>17</v>
          </cell>
          <cell r="I487"/>
          <cell r="J487"/>
          <cell r="K487"/>
          <cell r="L487"/>
          <cell r="M487"/>
          <cell r="N487"/>
          <cell r="O487" t="str">
            <v>ENG</v>
          </cell>
          <cell r="P487" t="str">
            <v>SUN</v>
          </cell>
        </row>
        <row r="488">
          <cell r="D488" t="str">
            <v>002356</v>
          </cell>
          <cell r="E488">
            <v>57</v>
          </cell>
          <cell r="F488" t="str">
            <v>STERLING SAUK VALLEY WEEKEND</v>
          </cell>
          <cell r="G488" t="str">
            <v>IL</v>
          </cell>
          <cell r="H488">
            <v>15</v>
          </cell>
          <cell r="I488"/>
          <cell r="J488"/>
          <cell r="K488"/>
          <cell r="L488"/>
          <cell r="M488"/>
          <cell r="N488"/>
          <cell r="O488" t="str">
            <v>ENG</v>
          </cell>
          <cell r="P488" t="str">
            <v>SAT</v>
          </cell>
        </row>
        <row r="489">
          <cell r="D489" t="str">
            <v>002344</v>
          </cell>
          <cell r="E489">
            <v>57</v>
          </cell>
          <cell r="F489" t="str">
            <v>GALESBURG REGISTER-MAIL</v>
          </cell>
          <cell r="G489" t="str">
            <v>IL</v>
          </cell>
          <cell r="H489">
            <v>8</v>
          </cell>
          <cell r="I489"/>
          <cell r="J489"/>
          <cell r="K489"/>
          <cell r="L489"/>
          <cell r="M489"/>
          <cell r="N489"/>
          <cell r="O489" t="str">
            <v>ENG</v>
          </cell>
          <cell r="P489" t="str">
            <v>SUN</v>
          </cell>
        </row>
        <row r="490">
          <cell r="D490" t="str">
            <v>009075</v>
          </cell>
          <cell r="E490">
            <v>57</v>
          </cell>
          <cell r="F490" t="str">
            <v>DAVENPORT QUAD CITY THRIFTY NICKEL</v>
          </cell>
          <cell r="G490" t="str">
            <v>IA</v>
          </cell>
          <cell r="H490">
            <v>7</v>
          </cell>
          <cell r="I490"/>
          <cell r="J490"/>
          <cell r="K490"/>
          <cell r="L490"/>
          <cell r="M490"/>
          <cell r="N490"/>
          <cell r="O490" t="str">
            <v>ENG</v>
          </cell>
          <cell r="P490" t="str">
            <v>THU</v>
          </cell>
        </row>
        <row r="491">
          <cell r="D491" t="str">
            <v>002347</v>
          </cell>
          <cell r="E491">
            <v>57</v>
          </cell>
          <cell r="F491" t="str">
            <v>KEWANEE STAR-COURIER</v>
          </cell>
          <cell r="G491" t="str">
            <v>IL</v>
          </cell>
          <cell r="H491">
            <v>5</v>
          </cell>
          <cell r="I491"/>
          <cell r="J491"/>
          <cell r="K491"/>
          <cell r="L491"/>
          <cell r="M491"/>
          <cell r="N491"/>
          <cell r="O491" t="str">
            <v>ENG</v>
          </cell>
          <cell r="P491" t="str">
            <v>SAT</v>
          </cell>
        </row>
        <row r="492">
          <cell r="D492" t="str">
            <v>002100</v>
          </cell>
          <cell r="E492">
            <v>57</v>
          </cell>
          <cell r="F492" t="str">
            <v>MUSCATINE JOURNAL</v>
          </cell>
          <cell r="G492" t="str">
            <v>IA</v>
          </cell>
          <cell r="H492">
            <v>4</v>
          </cell>
          <cell r="I492"/>
          <cell r="J492"/>
          <cell r="K492"/>
          <cell r="L492"/>
          <cell r="M492"/>
          <cell r="N492"/>
          <cell r="O492" t="str">
            <v>ENG</v>
          </cell>
          <cell r="P492" t="str">
            <v>SAT</v>
          </cell>
        </row>
        <row r="493">
          <cell r="D493" t="str">
            <v>002371</v>
          </cell>
          <cell r="E493">
            <v>57</v>
          </cell>
          <cell r="F493" t="str">
            <v>MONMOUTH REVIEW-ATLAS</v>
          </cell>
          <cell r="G493" t="str">
            <v>IL</v>
          </cell>
          <cell r="H493">
            <v>1</v>
          </cell>
          <cell r="I493"/>
          <cell r="J493"/>
          <cell r="K493"/>
          <cell r="L493"/>
          <cell r="M493"/>
          <cell r="N493"/>
          <cell r="O493" t="str">
            <v>ENG</v>
          </cell>
          <cell r="P493" t="str">
            <v>SAT</v>
          </cell>
        </row>
        <row r="494">
          <cell r="D494" t="str">
            <v>002318</v>
          </cell>
          <cell r="E494">
            <v>58</v>
          </cell>
          <cell r="F494" t="str">
            <v>PEORIA JOURNAL STAR</v>
          </cell>
          <cell r="G494" t="str">
            <v>IL</v>
          </cell>
          <cell r="H494">
            <v>47</v>
          </cell>
          <cell r="I494"/>
          <cell r="J494"/>
          <cell r="K494"/>
          <cell r="L494"/>
          <cell r="M494"/>
          <cell r="N494"/>
          <cell r="O494" t="str">
            <v>ENG</v>
          </cell>
          <cell r="P494" t="str">
            <v>SUN</v>
          </cell>
        </row>
        <row r="495">
          <cell r="D495" t="str">
            <v>002317</v>
          </cell>
          <cell r="E495">
            <v>58</v>
          </cell>
          <cell r="F495" t="str">
            <v>BLOOMINGTON PANTAGRAPH</v>
          </cell>
          <cell r="G495" t="str">
            <v>IL</v>
          </cell>
          <cell r="H495">
            <v>28</v>
          </cell>
          <cell r="I495"/>
          <cell r="J495"/>
          <cell r="K495"/>
          <cell r="L495"/>
          <cell r="M495"/>
          <cell r="N495"/>
          <cell r="O495" t="str">
            <v>ENG</v>
          </cell>
          <cell r="P495" t="str">
            <v>SUN</v>
          </cell>
        </row>
        <row r="496">
          <cell r="D496" t="str">
            <v>002353</v>
          </cell>
          <cell r="E496">
            <v>58</v>
          </cell>
          <cell r="F496" t="str">
            <v>PEKIN DAILY TIMES</v>
          </cell>
          <cell r="G496" t="str">
            <v>IL</v>
          </cell>
          <cell r="H496">
            <v>6</v>
          </cell>
          <cell r="I496"/>
          <cell r="J496"/>
          <cell r="K496"/>
          <cell r="L496"/>
          <cell r="M496"/>
          <cell r="N496"/>
          <cell r="O496" t="str">
            <v>ENG</v>
          </cell>
          <cell r="P496" t="str">
            <v>SAT</v>
          </cell>
        </row>
        <row r="497">
          <cell r="D497" t="str">
            <v>002454</v>
          </cell>
          <cell r="E497">
            <v>58</v>
          </cell>
          <cell r="F497" t="str">
            <v>WASHINGTON TIMES-REPORTER</v>
          </cell>
          <cell r="G497" t="str">
            <v>IL</v>
          </cell>
          <cell r="H497">
            <v>6</v>
          </cell>
          <cell r="I497"/>
          <cell r="J497"/>
          <cell r="K497"/>
          <cell r="L497"/>
          <cell r="M497"/>
          <cell r="N497"/>
          <cell r="O497" t="str">
            <v>ENG</v>
          </cell>
          <cell r="P497" t="str">
            <v>WED</v>
          </cell>
        </row>
        <row r="498">
          <cell r="D498" t="str">
            <v>002442</v>
          </cell>
          <cell r="E498">
            <v>58</v>
          </cell>
          <cell r="F498" t="str">
            <v>CHILLICOTHE TIMES-BULLETIN</v>
          </cell>
          <cell r="G498" t="str">
            <v>IL</v>
          </cell>
          <cell r="H498">
            <v>4</v>
          </cell>
          <cell r="I498"/>
          <cell r="J498"/>
          <cell r="K498"/>
          <cell r="L498"/>
          <cell r="M498"/>
          <cell r="N498"/>
          <cell r="O498" t="str">
            <v>ENG</v>
          </cell>
          <cell r="P498" t="str">
            <v>WED</v>
          </cell>
        </row>
        <row r="499">
          <cell r="D499" t="str">
            <v>002355</v>
          </cell>
          <cell r="E499">
            <v>59</v>
          </cell>
          <cell r="F499" t="str">
            <v>SPRINGFIELD STATE JOURNAL-REGISTER</v>
          </cell>
          <cell r="G499" t="str">
            <v>IL</v>
          </cell>
          <cell r="H499">
            <v>36</v>
          </cell>
          <cell r="I499"/>
          <cell r="J499"/>
          <cell r="K499"/>
          <cell r="L499"/>
          <cell r="M499"/>
          <cell r="N499"/>
          <cell r="O499" t="str">
            <v>ENG</v>
          </cell>
          <cell r="P499" t="str">
            <v>SUN</v>
          </cell>
        </row>
        <row r="500">
          <cell r="D500" t="str">
            <v>002334</v>
          </cell>
          <cell r="E500">
            <v>59</v>
          </cell>
          <cell r="F500" t="str">
            <v>CHAMPAIGN NEWS-GAZETTE</v>
          </cell>
          <cell r="G500" t="str">
            <v>IL</v>
          </cell>
          <cell r="H500">
            <v>31</v>
          </cell>
          <cell r="I500"/>
          <cell r="J500"/>
          <cell r="K500"/>
          <cell r="L500"/>
          <cell r="M500"/>
          <cell r="N500"/>
          <cell r="O500" t="str">
            <v>ENG</v>
          </cell>
          <cell r="P500" t="str">
            <v>SUN</v>
          </cell>
        </row>
        <row r="501">
          <cell r="D501" t="str">
            <v>002339</v>
          </cell>
          <cell r="E501">
            <v>59</v>
          </cell>
          <cell r="F501" t="str">
            <v>DECATUR HERALD &amp; REVIEW</v>
          </cell>
          <cell r="G501" t="str">
            <v>IL</v>
          </cell>
          <cell r="H501">
            <v>24</v>
          </cell>
          <cell r="I501"/>
          <cell r="J501"/>
          <cell r="K501"/>
          <cell r="L501"/>
          <cell r="M501"/>
          <cell r="N501"/>
          <cell r="O501" t="str">
            <v>ENG</v>
          </cell>
          <cell r="P501" t="str">
            <v>SUN</v>
          </cell>
        </row>
        <row r="502">
          <cell r="D502" t="str">
            <v>021802</v>
          </cell>
          <cell r="E502">
            <v>59</v>
          </cell>
          <cell r="F502" t="str">
            <v>SPRINGFIELD A LA CARTE</v>
          </cell>
          <cell r="G502" t="str">
            <v>IL</v>
          </cell>
          <cell r="H502">
            <v>11</v>
          </cell>
          <cell r="I502"/>
          <cell r="J502"/>
          <cell r="K502"/>
          <cell r="L502"/>
          <cell r="M502"/>
          <cell r="N502"/>
          <cell r="O502" t="str">
            <v>ENG</v>
          </cell>
          <cell r="P502" t="str">
            <v>SUN</v>
          </cell>
        </row>
        <row r="503">
          <cell r="D503" t="str">
            <v>002338</v>
          </cell>
          <cell r="E503">
            <v>59</v>
          </cell>
          <cell r="F503" t="str">
            <v>DANVILLE COMMERCIAL-NEWS</v>
          </cell>
          <cell r="G503" t="str">
            <v>IL</v>
          </cell>
          <cell r="H503">
            <v>9</v>
          </cell>
          <cell r="I503"/>
          <cell r="J503"/>
          <cell r="K503"/>
          <cell r="L503"/>
          <cell r="M503"/>
          <cell r="N503"/>
          <cell r="O503" t="str">
            <v>ENG</v>
          </cell>
          <cell r="P503" t="str">
            <v>SUN</v>
          </cell>
        </row>
        <row r="504">
          <cell r="D504" t="str">
            <v>002342</v>
          </cell>
          <cell r="E504">
            <v>59</v>
          </cell>
          <cell r="F504" t="str">
            <v>EFFINGHAM DAILY NEWS</v>
          </cell>
          <cell r="G504" t="str">
            <v>IL</v>
          </cell>
          <cell r="H504">
            <v>9</v>
          </cell>
          <cell r="I504"/>
          <cell r="J504"/>
          <cell r="K504"/>
          <cell r="L504"/>
          <cell r="M504"/>
          <cell r="N504"/>
          <cell r="O504" t="str">
            <v>ENG</v>
          </cell>
          <cell r="P504" t="str">
            <v>SAT</v>
          </cell>
        </row>
        <row r="505">
          <cell r="D505" t="str">
            <v>002345</v>
          </cell>
          <cell r="E505">
            <v>59</v>
          </cell>
          <cell r="F505" t="str">
            <v>JACKSONVILLE JOURNAL COURIER</v>
          </cell>
          <cell r="G505" t="str">
            <v>IL</v>
          </cell>
          <cell r="H505">
            <v>8</v>
          </cell>
          <cell r="I505"/>
          <cell r="J505"/>
          <cell r="K505"/>
          <cell r="L505"/>
          <cell r="M505"/>
          <cell r="N505"/>
          <cell r="O505" t="str">
            <v>ENG</v>
          </cell>
          <cell r="P505" t="str">
            <v>SUN</v>
          </cell>
        </row>
        <row r="506">
          <cell r="D506" t="str">
            <v>002336</v>
          </cell>
          <cell r="E506">
            <v>59</v>
          </cell>
          <cell r="F506" t="str">
            <v>MATTOON CHARLESTON JOUR. GAZ. TIMES CO</v>
          </cell>
          <cell r="G506" t="str">
            <v>IL</v>
          </cell>
          <cell r="H506">
            <v>8</v>
          </cell>
          <cell r="I506"/>
          <cell r="J506"/>
          <cell r="K506"/>
          <cell r="L506"/>
          <cell r="M506"/>
          <cell r="N506"/>
          <cell r="O506" t="str">
            <v>ENG</v>
          </cell>
          <cell r="P506" t="str">
            <v>SAT</v>
          </cell>
        </row>
        <row r="507">
          <cell r="D507" t="str">
            <v>002399</v>
          </cell>
          <cell r="E507">
            <v>59</v>
          </cell>
          <cell r="F507" t="str">
            <v>TAYLORVILLE BREEZE-COURIER</v>
          </cell>
          <cell r="G507" t="str">
            <v>IL</v>
          </cell>
          <cell r="H507">
            <v>5</v>
          </cell>
          <cell r="I507"/>
          <cell r="J507"/>
          <cell r="K507"/>
          <cell r="L507"/>
          <cell r="M507"/>
          <cell r="N507"/>
          <cell r="O507" t="str">
            <v>ENG</v>
          </cell>
          <cell r="P507" t="str">
            <v>SUN</v>
          </cell>
        </row>
        <row r="508">
          <cell r="D508" t="str">
            <v>010691</v>
          </cell>
          <cell r="E508">
            <v>59</v>
          </cell>
          <cell r="F508" t="str">
            <v>LINCOLN COURIER</v>
          </cell>
          <cell r="G508" t="str">
            <v>IL</v>
          </cell>
          <cell r="H508">
            <v>2</v>
          </cell>
          <cell r="I508"/>
          <cell r="J508"/>
          <cell r="K508"/>
          <cell r="L508"/>
          <cell r="M508"/>
          <cell r="N508"/>
          <cell r="O508" t="str">
            <v>ENG</v>
          </cell>
          <cell r="P508" t="str">
            <v>SAT</v>
          </cell>
        </row>
        <row r="509">
          <cell r="D509" t="str">
            <v>002999</v>
          </cell>
          <cell r="E509">
            <v>60</v>
          </cell>
          <cell r="F509" t="str">
            <v>WICHITA EAGLE</v>
          </cell>
          <cell r="G509" t="str">
            <v>KS</v>
          </cell>
          <cell r="H509">
            <v>56</v>
          </cell>
          <cell r="I509"/>
          <cell r="J509"/>
          <cell r="K509"/>
          <cell r="L509"/>
          <cell r="M509"/>
          <cell r="N509"/>
          <cell r="O509" t="str">
            <v>ENG</v>
          </cell>
          <cell r="P509" t="str">
            <v>SUN</v>
          </cell>
        </row>
        <row r="510">
          <cell r="D510" t="str">
            <v>020619</v>
          </cell>
          <cell r="E510">
            <v>60</v>
          </cell>
          <cell r="F510" t="str">
            <v>WICHITA SUNDAY SELECT</v>
          </cell>
          <cell r="G510" t="str">
            <v>KS</v>
          </cell>
          <cell r="H510">
            <v>32</v>
          </cell>
          <cell r="I510"/>
          <cell r="J510"/>
          <cell r="K510"/>
          <cell r="L510"/>
          <cell r="M510"/>
          <cell r="N510"/>
          <cell r="O510" t="str">
            <v>ENG</v>
          </cell>
          <cell r="P510" t="str">
            <v>SUN</v>
          </cell>
        </row>
        <row r="511">
          <cell r="D511" t="str">
            <v>002997</v>
          </cell>
          <cell r="E511">
            <v>60</v>
          </cell>
          <cell r="F511" t="str">
            <v>HUTCHINSON NEWS</v>
          </cell>
          <cell r="G511" t="str">
            <v>KS</v>
          </cell>
          <cell r="H511">
            <v>26</v>
          </cell>
          <cell r="I511"/>
          <cell r="J511"/>
          <cell r="K511"/>
          <cell r="L511"/>
          <cell r="M511"/>
          <cell r="N511"/>
          <cell r="O511" t="str">
            <v>ENG</v>
          </cell>
          <cell r="P511" t="str">
            <v>SUN</v>
          </cell>
        </row>
        <row r="512">
          <cell r="D512" t="str">
            <v>002998</v>
          </cell>
          <cell r="E512">
            <v>60</v>
          </cell>
          <cell r="F512" t="str">
            <v>TOPEKA CAPITAL-JOURNAL</v>
          </cell>
          <cell r="G512" t="str">
            <v>KS</v>
          </cell>
          <cell r="H512">
            <v>26</v>
          </cell>
          <cell r="I512"/>
          <cell r="J512"/>
          <cell r="K512"/>
          <cell r="L512"/>
          <cell r="M512"/>
          <cell r="N512"/>
          <cell r="O512" t="str">
            <v>ENG</v>
          </cell>
          <cell r="P512" t="str">
            <v>SUN</v>
          </cell>
        </row>
        <row r="513">
          <cell r="D513" t="str">
            <v>003015</v>
          </cell>
          <cell r="E513">
            <v>60</v>
          </cell>
          <cell r="F513" t="str">
            <v>SALINA JOURNAL</v>
          </cell>
          <cell r="G513" t="str">
            <v>KS</v>
          </cell>
          <cell r="H513">
            <v>22</v>
          </cell>
          <cell r="I513"/>
          <cell r="J513"/>
          <cell r="K513"/>
          <cell r="L513"/>
          <cell r="M513"/>
          <cell r="N513"/>
          <cell r="O513" t="str">
            <v>ENG</v>
          </cell>
          <cell r="P513" t="str">
            <v>SUN</v>
          </cell>
        </row>
        <row r="514">
          <cell r="D514" t="str">
            <v>003006</v>
          </cell>
          <cell r="E514">
            <v>60</v>
          </cell>
          <cell r="F514" t="str">
            <v>HAYS DAILY NEWS</v>
          </cell>
          <cell r="G514" t="str">
            <v>KS</v>
          </cell>
          <cell r="H514">
            <v>8</v>
          </cell>
          <cell r="I514"/>
          <cell r="J514"/>
          <cell r="K514"/>
          <cell r="L514"/>
          <cell r="M514"/>
          <cell r="N514"/>
          <cell r="O514" t="str">
            <v>ENG</v>
          </cell>
          <cell r="P514" t="str">
            <v>SUN</v>
          </cell>
        </row>
        <row r="515">
          <cell r="D515" t="str">
            <v>022435</v>
          </cell>
          <cell r="E515">
            <v>60</v>
          </cell>
          <cell r="F515" t="str">
            <v>WINFIELD COWLEY COURIER TRAVELER</v>
          </cell>
          <cell r="G515" t="str">
            <v>KS</v>
          </cell>
          <cell r="H515">
            <v>6</v>
          </cell>
          <cell r="I515"/>
          <cell r="J515"/>
          <cell r="K515"/>
          <cell r="L515"/>
          <cell r="M515"/>
          <cell r="N515"/>
          <cell r="O515" t="str">
            <v>ENG</v>
          </cell>
          <cell r="P515" t="str">
            <v>SAT</v>
          </cell>
        </row>
        <row r="516">
          <cell r="D516" t="str">
            <v>003002</v>
          </cell>
          <cell r="E516">
            <v>60</v>
          </cell>
          <cell r="F516" t="str">
            <v>DODGE CITY DAILY GLOBE</v>
          </cell>
          <cell r="G516" t="str">
            <v>KS</v>
          </cell>
          <cell r="H516">
            <v>4</v>
          </cell>
          <cell r="I516"/>
          <cell r="J516"/>
          <cell r="K516"/>
          <cell r="L516"/>
          <cell r="M516"/>
          <cell r="N516" t="str">
            <v>DEDICATED</v>
          </cell>
          <cell r="O516" t="str">
            <v>ENG</v>
          </cell>
          <cell r="P516" t="str">
            <v>SAT</v>
          </cell>
        </row>
        <row r="517">
          <cell r="D517" t="str">
            <v>003007</v>
          </cell>
          <cell r="E517">
            <v>60</v>
          </cell>
          <cell r="F517" t="str">
            <v>JUNCTION CITY DAILY UNION</v>
          </cell>
          <cell r="G517" t="str">
            <v>KS</v>
          </cell>
          <cell r="H517">
            <v>3</v>
          </cell>
          <cell r="I517"/>
          <cell r="J517"/>
          <cell r="K517"/>
          <cell r="L517"/>
          <cell r="M517"/>
          <cell r="N517"/>
          <cell r="O517" t="str">
            <v>ENG</v>
          </cell>
          <cell r="P517" t="str">
            <v>SAT</v>
          </cell>
        </row>
        <row r="518">
          <cell r="D518" t="str">
            <v>004355</v>
          </cell>
          <cell r="E518">
            <v>61</v>
          </cell>
          <cell r="F518" t="str">
            <v>MINNEAPOLIS/ST. PAUL STAR TRIBUNE</v>
          </cell>
          <cell r="G518" t="str">
            <v>MN</v>
          </cell>
          <cell r="H518">
            <v>420</v>
          </cell>
          <cell r="I518"/>
          <cell r="J518"/>
          <cell r="K518"/>
          <cell r="L518"/>
          <cell r="M518"/>
          <cell r="N518"/>
          <cell r="O518" t="str">
            <v>ENG</v>
          </cell>
          <cell r="P518" t="str">
            <v>SUN</v>
          </cell>
        </row>
        <row r="519">
          <cell r="D519" t="str">
            <v>016888</v>
          </cell>
          <cell r="E519">
            <v>61</v>
          </cell>
          <cell r="F519" t="str">
            <v>MINNEAPOLIS TWIN CITIES VALUES</v>
          </cell>
          <cell r="G519" t="str">
            <v>MN</v>
          </cell>
          <cell r="H519">
            <v>331</v>
          </cell>
          <cell r="I519"/>
          <cell r="J519"/>
          <cell r="K519"/>
          <cell r="L519"/>
          <cell r="M519"/>
          <cell r="N519"/>
          <cell r="O519" t="str">
            <v>ENG</v>
          </cell>
          <cell r="P519" t="str">
            <v>SAT</v>
          </cell>
        </row>
        <row r="520">
          <cell r="D520" t="str">
            <v>020636</v>
          </cell>
          <cell r="E520">
            <v>61</v>
          </cell>
          <cell r="F520" t="str">
            <v>MINNEAPOLIS STRIBEXPRESS SMC</v>
          </cell>
          <cell r="G520" t="str">
            <v>MN</v>
          </cell>
          <cell r="H520">
            <v>101</v>
          </cell>
          <cell r="I520"/>
          <cell r="J520"/>
          <cell r="K520"/>
          <cell r="L520"/>
          <cell r="M520"/>
          <cell r="N520"/>
          <cell r="O520" t="str">
            <v>ENG</v>
          </cell>
          <cell r="P520" t="str">
            <v>SUN</v>
          </cell>
        </row>
        <row r="521">
          <cell r="D521" t="str">
            <v>004362</v>
          </cell>
          <cell r="E521">
            <v>61</v>
          </cell>
          <cell r="F521" t="str">
            <v>DULUTH NEWS-TRIBUNE</v>
          </cell>
          <cell r="G521" t="str">
            <v>MN</v>
          </cell>
          <cell r="H521">
            <v>32</v>
          </cell>
          <cell r="I521"/>
          <cell r="J521"/>
          <cell r="K521"/>
          <cell r="L521"/>
          <cell r="M521"/>
          <cell r="N521"/>
          <cell r="O521" t="str">
            <v>ENG</v>
          </cell>
          <cell r="P521" t="str">
            <v>SUN</v>
          </cell>
        </row>
        <row r="522">
          <cell r="D522" t="str">
            <v>004374</v>
          </cell>
          <cell r="E522">
            <v>61</v>
          </cell>
          <cell r="F522" t="str">
            <v>ST. CLOUD TIMES</v>
          </cell>
          <cell r="G522" t="str">
            <v>MN</v>
          </cell>
          <cell r="H522">
            <v>20</v>
          </cell>
          <cell r="I522"/>
          <cell r="J522"/>
          <cell r="K522"/>
          <cell r="L522"/>
          <cell r="M522"/>
          <cell r="N522"/>
          <cell r="O522" t="str">
            <v>ENG</v>
          </cell>
          <cell r="P522" t="str">
            <v>SUN</v>
          </cell>
        </row>
        <row r="523">
          <cell r="D523" t="str">
            <v>004360</v>
          </cell>
          <cell r="E523">
            <v>61</v>
          </cell>
          <cell r="F523" t="str">
            <v>BRAINERD DISPATCH</v>
          </cell>
          <cell r="G523" t="str">
            <v>MN</v>
          </cell>
          <cell r="H523">
            <v>13</v>
          </cell>
          <cell r="I523"/>
          <cell r="J523"/>
          <cell r="K523"/>
          <cell r="L523"/>
          <cell r="M523"/>
          <cell r="N523"/>
          <cell r="O523" t="str">
            <v>ENG</v>
          </cell>
          <cell r="P523" t="str">
            <v>SUN</v>
          </cell>
        </row>
        <row r="524">
          <cell r="D524" t="str">
            <v>004376</v>
          </cell>
          <cell r="E524">
            <v>61</v>
          </cell>
          <cell r="F524" t="str">
            <v>WILLMAR WEST CENTRAL TRIBUNE</v>
          </cell>
          <cell r="G524" t="str">
            <v>MN</v>
          </cell>
          <cell r="H524">
            <v>11</v>
          </cell>
          <cell r="I524"/>
          <cell r="J524"/>
          <cell r="K524"/>
          <cell r="L524"/>
          <cell r="M524"/>
          <cell r="N524"/>
          <cell r="O524" t="str">
            <v>ENG</v>
          </cell>
          <cell r="P524" t="str">
            <v>SAT</v>
          </cell>
        </row>
        <row r="525">
          <cell r="D525" t="str">
            <v>004359</v>
          </cell>
          <cell r="E525">
            <v>61</v>
          </cell>
          <cell r="F525" t="str">
            <v>BEMIDJI PIONEER</v>
          </cell>
          <cell r="G525" t="str">
            <v>MN</v>
          </cell>
          <cell r="H525">
            <v>7</v>
          </cell>
          <cell r="I525"/>
          <cell r="J525"/>
          <cell r="K525"/>
          <cell r="L525"/>
          <cell r="M525"/>
          <cell r="N525"/>
          <cell r="O525" t="str">
            <v>ENG</v>
          </cell>
          <cell r="P525" t="str">
            <v>SUN</v>
          </cell>
        </row>
        <row r="526">
          <cell r="D526" t="str">
            <v>004380</v>
          </cell>
          <cell r="E526">
            <v>61</v>
          </cell>
          <cell r="F526" t="str">
            <v>MONTEVIDEO AMERICAN NEWS</v>
          </cell>
          <cell r="G526" t="str">
            <v>MN</v>
          </cell>
          <cell r="H526">
            <v>2</v>
          </cell>
          <cell r="I526"/>
          <cell r="J526"/>
          <cell r="K526"/>
          <cell r="L526"/>
          <cell r="M526"/>
          <cell r="N526"/>
          <cell r="O526" t="str">
            <v>ENG</v>
          </cell>
          <cell r="P526" t="str">
            <v>THU</v>
          </cell>
        </row>
        <row r="527">
          <cell r="D527" t="str">
            <v>004356</v>
          </cell>
          <cell r="E527">
            <v>62</v>
          </cell>
          <cell r="F527" t="str">
            <v>ST. PAUL PIONEER PRESS</v>
          </cell>
          <cell r="G527" t="str">
            <v>MN</v>
          </cell>
          <cell r="H527">
            <v>225</v>
          </cell>
          <cell r="I527"/>
          <cell r="J527"/>
          <cell r="K527"/>
          <cell r="L527"/>
          <cell r="M527"/>
          <cell r="N527"/>
          <cell r="O527" t="str">
            <v>ENG</v>
          </cell>
          <cell r="P527" t="str">
            <v>SUN</v>
          </cell>
        </row>
        <row r="528">
          <cell r="D528" t="str">
            <v>004373</v>
          </cell>
          <cell r="E528">
            <v>62</v>
          </cell>
          <cell r="F528" t="str">
            <v>ROCHESTER POST-BULLETIN</v>
          </cell>
          <cell r="G528" t="str">
            <v>MN</v>
          </cell>
          <cell r="H528">
            <v>34</v>
          </cell>
          <cell r="I528"/>
          <cell r="J528"/>
          <cell r="K528"/>
          <cell r="L528"/>
          <cell r="M528"/>
          <cell r="N528"/>
          <cell r="O528" t="str">
            <v>ENG</v>
          </cell>
          <cell r="P528" t="str">
            <v>SAT</v>
          </cell>
        </row>
        <row r="529">
          <cell r="D529" t="str">
            <v>004368</v>
          </cell>
          <cell r="E529">
            <v>62</v>
          </cell>
          <cell r="F529" t="str">
            <v>MANKATO FREE PRESS</v>
          </cell>
          <cell r="G529" t="str">
            <v>MN</v>
          </cell>
          <cell r="H529">
            <v>20</v>
          </cell>
          <cell r="I529"/>
          <cell r="J529"/>
          <cell r="K529"/>
          <cell r="L529"/>
          <cell r="M529"/>
          <cell r="N529"/>
          <cell r="O529" t="str">
            <v>ENG</v>
          </cell>
          <cell r="P529" t="str">
            <v>SUN</v>
          </cell>
        </row>
        <row r="530">
          <cell r="D530" t="str">
            <v>002099</v>
          </cell>
          <cell r="E530">
            <v>62</v>
          </cell>
          <cell r="F530" t="str">
            <v>MASON CITY GLOBE-GAZETTE</v>
          </cell>
          <cell r="G530" t="str">
            <v>IA</v>
          </cell>
          <cell r="H530">
            <v>13</v>
          </cell>
          <cell r="I530"/>
          <cell r="J530"/>
          <cell r="K530"/>
          <cell r="L530"/>
          <cell r="M530"/>
          <cell r="N530"/>
          <cell r="O530" t="str">
            <v>ENG</v>
          </cell>
          <cell r="P530" t="str">
            <v>SUN</v>
          </cell>
        </row>
        <row r="531">
          <cell r="D531" t="str">
            <v>004398</v>
          </cell>
          <cell r="E531">
            <v>62</v>
          </cell>
          <cell r="F531" t="str">
            <v>NORTHFIELD NEWS</v>
          </cell>
          <cell r="G531" t="str">
            <v>MN</v>
          </cell>
          <cell r="H531">
            <v>10</v>
          </cell>
          <cell r="I531"/>
          <cell r="J531"/>
          <cell r="K531"/>
          <cell r="L531"/>
          <cell r="M531"/>
          <cell r="N531"/>
          <cell r="O531" t="str">
            <v>ENG</v>
          </cell>
          <cell r="P531" t="str">
            <v>SAT</v>
          </cell>
        </row>
        <row r="532">
          <cell r="D532" t="str">
            <v>004369</v>
          </cell>
          <cell r="E532">
            <v>62</v>
          </cell>
          <cell r="F532" t="str">
            <v>OWATONNA PEOPLE'S PRESS</v>
          </cell>
          <cell r="G532" t="str">
            <v>MN</v>
          </cell>
          <cell r="H532">
            <v>6</v>
          </cell>
          <cell r="I532"/>
          <cell r="J532"/>
          <cell r="K532"/>
          <cell r="L532"/>
          <cell r="M532"/>
          <cell r="N532"/>
          <cell r="O532" t="str">
            <v>ENG</v>
          </cell>
          <cell r="P532" t="str">
            <v>SAT</v>
          </cell>
        </row>
        <row r="533">
          <cell r="D533" t="str">
            <v>004364</v>
          </cell>
          <cell r="E533">
            <v>62</v>
          </cell>
          <cell r="F533" t="str">
            <v>FARIBAULT DAILY NEWS</v>
          </cell>
          <cell r="G533" t="str">
            <v>MN</v>
          </cell>
          <cell r="H533">
            <v>5</v>
          </cell>
          <cell r="I533"/>
          <cell r="J533"/>
          <cell r="K533"/>
          <cell r="L533"/>
          <cell r="M533"/>
          <cell r="N533"/>
          <cell r="O533" t="str">
            <v>ENG</v>
          </cell>
          <cell r="P533" t="str">
            <v>SAT</v>
          </cell>
        </row>
        <row r="534">
          <cell r="D534" t="str">
            <v>004370</v>
          </cell>
          <cell r="E534">
            <v>62</v>
          </cell>
          <cell r="F534" t="str">
            <v>MARSHALL INDEPENDENT</v>
          </cell>
          <cell r="G534" t="str">
            <v>MN</v>
          </cell>
          <cell r="H534">
            <v>5</v>
          </cell>
          <cell r="I534"/>
          <cell r="J534"/>
          <cell r="K534"/>
          <cell r="L534"/>
          <cell r="M534"/>
          <cell r="N534"/>
          <cell r="O534" t="str">
            <v>ENG</v>
          </cell>
          <cell r="P534" t="str">
            <v>SAT</v>
          </cell>
        </row>
        <row r="535">
          <cell r="D535" t="str">
            <v>004358</v>
          </cell>
          <cell r="E535">
            <v>62</v>
          </cell>
          <cell r="F535" t="str">
            <v>AUSTIN DAILY HERALD</v>
          </cell>
          <cell r="G535" t="str">
            <v>MN</v>
          </cell>
          <cell r="H535">
            <v>4</v>
          </cell>
          <cell r="I535"/>
          <cell r="J535"/>
          <cell r="K535"/>
          <cell r="L535"/>
          <cell r="M535"/>
          <cell r="N535"/>
          <cell r="O535" t="str">
            <v>ENG</v>
          </cell>
          <cell r="P535" t="str">
            <v>SAT</v>
          </cell>
        </row>
        <row r="536">
          <cell r="D536" t="str">
            <v>004363</v>
          </cell>
          <cell r="E536">
            <v>62</v>
          </cell>
          <cell r="F536" t="str">
            <v>FAIRMONT SENTINEL</v>
          </cell>
          <cell r="G536" t="str">
            <v>MN</v>
          </cell>
          <cell r="H536">
            <v>4</v>
          </cell>
          <cell r="I536"/>
          <cell r="J536"/>
          <cell r="K536"/>
          <cell r="L536"/>
          <cell r="M536"/>
          <cell r="N536"/>
          <cell r="O536" t="str">
            <v>ENG</v>
          </cell>
          <cell r="P536" t="str">
            <v>SAT</v>
          </cell>
        </row>
        <row r="537">
          <cell r="D537" t="str">
            <v>004545</v>
          </cell>
          <cell r="E537">
            <v>63</v>
          </cell>
          <cell r="F537" t="str">
            <v>KANSAS CITY STAR</v>
          </cell>
          <cell r="G537" t="str">
            <v>MO</v>
          </cell>
          <cell r="H537">
            <v>171</v>
          </cell>
          <cell r="I537"/>
          <cell r="J537"/>
          <cell r="K537"/>
          <cell r="L537"/>
          <cell r="M537"/>
          <cell r="N537"/>
          <cell r="O537" t="str">
            <v>ENG</v>
          </cell>
          <cell r="P537" t="str">
            <v>SUN</v>
          </cell>
        </row>
        <row r="538">
          <cell r="D538" t="str">
            <v>009444</v>
          </cell>
          <cell r="E538">
            <v>63</v>
          </cell>
          <cell r="F538" t="str">
            <v>KANSAS CITY TMC</v>
          </cell>
          <cell r="G538" t="str">
            <v>MO</v>
          </cell>
          <cell r="H538">
            <v>164</v>
          </cell>
          <cell r="I538"/>
          <cell r="J538"/>
          <cell r="K538"/>
          <cell r="L538"/>
          <cell r="M538"/>
          <cell r="N538"/>
          <cell r="O538" t="str">
            <v>ENG</v>
          </cell>
          <cell r="P538" t="str">
            <v>TUE</v>
          </cell>
        </row>
        <row r="539">
          <cell r="D539" t="str">
            <v>020404</v>
          </cell>
          <cell r="E539">
            <v>63</v>
          </cell>
          <cell r="F539" t="str">
            <v>KANSAS CITY YES</v>
          </cell>
          <cell r="G539" t="str">
            <v>MO</v>
          </cell>
          <cell r="H539">
            <v>58</v>
          </cell>
          <cell r="I539"/>
          <cell r="J539"/>
          <cell r="K539"/>
          <cell r="L539"/>
          <cell r="M539"/>
          <cell r="N539"/>
          <cell r="O539" t="str">
            <v>ENG</v>
          </cell>
          <cell r="P539" t="str">
            <v>SUN</v>
          </cell>
        </row>
        <row r="540">
          <cell r="D540" t="str">
            <v>004546</v>
          </cell>
          <cell r="E540">
            <v>63</v>
          </cell>
          <cell r="F540" t="str">
            <v>ST. JOSEPH NEWS-PRESS</v>
          </cell>
          <cell r="G540" t="str">
            <v>MO</v>
          </cell>
          <cell r="H540">
            <v>23</v>
          </cell>
          <cell r="I540"/>
          <cell r="J540"/>
          <cell r="K540"/>
          <cell r="L540"/>
          <cell r="M540"/>
          <cell r="N540"/>
          <cell r="O540" t="str">
            <v>ENG</v>
          </cell>
          <cell r="P540" t="str">
            <v>SUN</v>
          </cell>
        </row>
        <row r="541">
          <cell r="D541" t="str">
            <v>003076</v>
          </cell>
          <cell r="E541">
            <v>63</v>
          </cell>
          <cell r="F541" t="str">
            <v>LEAVENWORTH CHRONICLE SHOPPER</v>
          </cell>
          <cell r="G541" t="str">
            <v>KS</v>
          </cell>
          <cell r="H541">
            <v>14</v>
          </cell>
          <cell r="I541"/>
          <cell r="J541"/>
          <cell r="K541"/>
          <cell r="L541"/>
          <cell r="M541"/>
          <cell r="N541"/>
          <cell r="O541" t="str">
            <v>ENG</v>
          </cell>
          <cell r="P541" t="str">
            <v>WED</v>
          </cell>
        </row>
        <row r="542">
          <cell r="D542" t="str">
            <v>018942</v>
          </cell>
          <cell r="E542">
            <v>63</v>
          </cell>
          <cell r="F542" t="str">
            <v>KANSAS CITY NORTHEAST NEWS</v>
          </cell>
          <cell r="G542" t="str">
            <v>MO</v>
          </cell>
          <cell r="H542">
            <v>12</v>
          </cell>
          <cell r="I542"/>
          <cell r="J542"/>
          <cell r="K542"/>
          <cell r="L542"/>
          <cell r="M542"/>
          <cell r="N542" t="str">
            <v>DEDICATED</v>
          </cell>
          <cell r="O542" t="str">
            <v>ENG</v>
          </cell>
          <cell r="P542" t="str">
            <v>WED</v>
          </cell>
        </row>
        <row r="543">
          <cell r="D543" t="str">
            <v>003009</v>
          </cell>
          <cell r="E543">
            <v>63</v>
          </cell>
          <cell r="F543" t="str">
            <v>LAWRENCE JOURNAL-WORLD</v>
          </cell>
          <cell r="G543" t="str">
            <v>KS</v>
          </cell>
          <cell r="H543">
            <v>11</v>
          </cell>
          <cell r="I543"/>
          <cell r="J543"/>
          <cell r="K543"/>
          <cell r="L543"/>
          <cell r="M543"/>
          <cell r="N543"/>
          <cell r="O543" t="str">
            <v>ENG</v>
          </cell>
          <cell r="P543" t="str">
            <v>SUN</v>
          </cell>
        </row>
        <row r="544">
          <cell r="D544" t="str">
            <v>004621</v>
          </cell>
          <cell r="E544">
            <v>63</v>
          </cell>
          <cell r="F544" t="str">
            <v>INDEPENDENCE EXAMINER</v>
          </cell>
          <cell r="G544" t="str">
            <v>MO</v>
          </cell>
          <cell r="H544">
            <v>7</v>
          </cell>
          <cell r="I544"/>
          <cell r="J544"/>
          <cell r="K544"/>
          <cell r="L544"/>
          <cell r="M544"/>
          <cell r="N544"/>
          <cell r="O544" t="str">
            <v>ENG</v>
          </cell>
          <cell r="P544" t="str">
            <v>SAT</v>
          </cell>
        </row>
        <row r="545">
          <cell r="D545" t="str">
            <v>004558</v>
          </cell>
          <cell r="E545">
            <v>63</v>
          </cell>
          <cell r="F545" t="str">
            <v>SEDALIA DEMOCRAT</v>
          </cell>
          <cell r="G545" t="str">
            <v>MO</v>
          </cell>
          <cell r="H545">
            <v>6</v>
          </cell>
          <cell r="I545"/>
          <cell r="J545"/>
          <cell r="K545"/>
          <cell r="L545"/>
          <cell r="M545"/>
          <cell r="N545"/>
          <cell r="O545" t="str">
            <v>ENG</v>
          </cell>
          <cell r="P545" t="str">
            <v>SAT</v>
          </cell>
        </row>
        <row r="546">
          <cell r="D546" t="str">
            <v>004696</v>
          </cell>
          <cell r="E546">
            <v>63</v>
          </cell>
          <cell r="F546" t="str">
            <v>CASS CO. DEMOCRAT-MISSOURIAN</v>
          </cell>
          <cell r="G546" t="str">
            <v>MO</v>
          </cell>
          <cell r="H546">
            <v>4</v>
          </cell>
          <cell r="I546"/>
          <cell r="J546"/>
          <cell r="K546"/>
          <cell r="L546"/>
          <cell r="M546"/>
          <cell r="N546"/>
          <cell r="O546" t="str">
            <v>ENG</v>
          </cell>
          <cell r="P546" t="str">
            <v>FRI</v>
          </cell>
        </row>
        <row r="547">
          <cell r="D547" t="str">
            <v>003059</v>
          </cell>
          <cell r="E547">
            <v>63</v>
          </cell>
          <cell r="F547" t="str">
            <v>LEAVENWORTH LAMP (FT. LEAVENWORTH)</v>
          </cell>
          <cell r="G547" t="str">
            <v>KS</v>
          </cell>
          <cell r="H547">
            <v>4</v>
          </cell>
          <cell r="I547"/>
          <cell r="J547"/>
          <cell r="K547"/>
          <cell r="L547"/>
          <cell r="M547"/>
          <cell r="N547"/>
          <cell r="O547" t="str">
            <v>ENG</v>
          </cell>
          <cell r="P547" t="str">
            <v>THU</v>
          </cell>
        </row>
        <row r="548">
          <cell r="D548" t="str">
            <v>013624</v>
          </cell>
          <cell r="E548">
            <v>63</v>
          </cell>
          <cell r="F548" t="str">
            <v>PLATTE COUNTY LANDMARK</v>
          </cell>
          <cell r="G548" t="str">
            <v>MO</v>
          </cell>
          <cell r="H548">
            <v>4</v>
          </cell>
          <cell r="I548"/>
          <cell r="J548"/>
          <cell r="K548"/>
          <cell r="L548"/>
          <cell r="M548"/>
          <cell r="N548"/>
          <cell r="O548" t="str">
            <v>ENG</v>
          </cell>
          <cell r="P548" t="str">
            <v>WED</v>
          </cell>
        </row>
        <row r="549">
          <cell r="D549" t="str">
            <v>004712</v>
          </cell>
          <cell r="E549">
            <v>63</v>
          </cell>
          <cell r="F549" t="str">
            <v>LEE'S SUMMIT JOURNAL</v>
          </cell>
          <cell r="G549" t="str">
            <v>MO</v>
          </cell>
          <cell r="H549">
            <v>3</v>
          </cell>
          <cell r="I549"/>
          <cell r="J549"/>
          <cell r="K549"/>
          <cell r="L549"/>
          <cell r="M549"/>
          <cell r="N549"/>
          <cell r="O549" t="str">
            <v>ENG</v>
          </cell>
          <cell r="P549" t="str">
            <v>WED</v>
          </cell>
        </row>
        <row r="550">
          <cell r="D550" t="str">
            <v>004697</v>
          </cell>
          <cell r="E550">
            <v>63</v>
          </cell>
          <cell r="F550" t="str">
            <v>SAVANNAH REPORTER</v>
          </cell>
          <cell r="G550" t="str">
            <v>MO</v>
          </cell>
          <cell r="H550">
            <v>3</v>
          </cell>
          <cell r="I550"/>
          <cell r="J550"/>
          <cell r="K550"/>
          <cell r="L550"/>
          <cell r="M550"/>
          <cell r="N550"/>
          <cell r="O550" t="str">
            <v>ENG</v>
          </cell>
          <cell r="P550" t="str">
            <v>THU</v>
          </cell>
        </row>
        <row r="551">
          <cell r="D551" t="str">
            <v>004600</v>
          </cell>
          <cell r="E551">
            <v>63</v>
          </cell>
          <cell r="F551" t="str">
            <v>BROOKFIELD LINN COUNTY LEADER</v>
          </cell>
          <cell r="G551" t="str">
            <v>MO</v>
          </cell>
          <cell r="H551">
            <v>2</v>
          </cell>
          <cell r="I551"/>
          <cell r="J551"/>
          <cell r="K551"/>
          <cell r="L551"/>
          <cell r="M551"/>
          <cell r="N551"/>
          <cell r="O551" t="str">
            <v>ENG</v>
          </cell>
          <cell r="P551" t="str">
            <v>SAT</v>
          </cell>
        </row>
        <row r="552">
          <cell r="D552" t="str">
            <v>004564</v>
          </cell>
          <cell r="E552">
            <v>63</v>
          </cell>
          <cell r="F552" t="str">
            <v>CHILLICOTHE CONSTITUTION-TRIBUNE</v>
          </cell>
          <cell r="G552" t="str">
            <v>MO</v>
          </cell>
          <cell r="H552">
            <v>2</v>
          </cell>
          <cell r="I552"/>
          <cell r="J552"/>
          <cell r="K552"/>
          <cell r="L552"/>
          <cell r="M552"/>
          <cell r="N552"/>
          <cell r="O552" t="str">
            <v>ENG</v>
          </cell>
          <cell r="P552" t="str">
            <v>WED</v>
          </cell>
        </row>
        <row r="553">
          <cell r="D553" t="str">
            <v>004597</v>
          </cell>
          <cell r="E553">
            <v>63</v>
          </cell>
          <cell r="F553" t="str">
            <v>MARSHALL DEMOCRAT-NEWS</v>
          </cell>
          <cell r="G553" t="str">
            <v>MO</v>
          </cell>
          <cell r="H553">
            <v>2</v>
          </cell>
          <cell r="I553"/>
          <cell r="J553"/>
          <cell r="K553"/>
          <cell r="L553"/>
          <cell r="M553"/>
          <cell r="N553"/>
          <cell r="O553" t="str">
            <v>ENG</v>
          </cell>
          <cell r="P553" t="str">
            <v>WED</v>
          </cell>
        </row>
        <row r="554">
          <cell r="D554" t="str">
            <v>018429</v>
          </cell>
          <cell r="E554">
            <v>63</v>
          </cell>
          <cell r="F554" t="str">
            <v>TONGANOXIE MIRROR</v>
          </cell>
          <cell r="G554" t="str">
            <v>KS</v>
          </cell>
          <cell r="H554">
            <v>1</v>
          </cell>
          <cell r="I554"/>
          <cell r="J554"/>
          <cell r="K554"/>
          <cell r="L554"/>
          <cell r="M554"/>
          <cell r="N554"/>
          <cell r="O554" t="str">
            <v>ENG</v>
          </cell>
          <cell r="P554" t="str">
            <v>WED</v>
          </cell>
        </row>
        <row r="555">
          <cell r="D555" t="str">
            <v>004548</v>
          </cell>
          <cell r="E555">
            <v>64</v>
          </cell>
          <cell r="F555" t="str">
            <v>SPRINGFIELD NEWS-LEADER</v>
          </cell>
          <cell r="G555" t="str">
            <v>MO</v>
          </cell>
          <cell r="H555">
            <v>32</v>
          </cell>
          <cell r="I555"/>
          <cell r="J555"/>
          <cell r="K555"/>
          <cell r="L555"/>
          <cell r="M555"/>
          <cell r="N555"/>
          <cell r="O555" t="str">
            <v>ENG</v>
          </cell>
          <cell r="P555" t="str">
            <v>SUN</v>
          </cell>
        </row>
        <row r="556">
          <cell r="D556" t="str">
            <v>004544</v>
          </cell>
          <cell r="E556">
            <v>64</v>
          </cell>
          <cell r="F556" t="str">
            <v>JOPLIN GLOBE</v>
          </cell>
          <cell r="G556" t="str">
            <v>MO</v>
          </cell>
          <cell r="H556">
            <v>19</v>
          </cell>
          <cell r="I556"/>
          <cell r="J556"/>
          <cell r="K556"/>
          <cell r="L556"/>
          <cell r="M556"/>
          <cell r="N556"/>
          <cell r="O556" t="str">
            <v>ENG</v>
          </cell>
          <cell r="P556" t="str">
            <v>SUN</v>
          </cell>
        </row>
        <row r="557">
          <cell r="D557" t="str">
            <v>021126</v>
          </cell>
          <cell r="E557">
            <v>64</v>
          </cell>
          <cell r="F557" t="str">
            <v>SEDALIA SOUTH PLAINSMAN</v>
          </cell>
          <cell r="G557" t="str">
            <v>MO</v>
          </cell>
          <cell r="H557">
            <v>17</v>
          </cell>
          <cell r="I557"/>
          <cell r="J557"/>
          <cell r="K557"/>
          <cell r="L557"/>
          <cell r="M557"/>
          <cell r="N557"/>
          <cell r="O557" t="str">
            <v>ENG</v>
          </cell>
          <cell r="P557" t="str">
            <v>WED</v>
          </cell>
        </row>
        <row r="558">
          <cell r="D558" t="str">
            <v>021689</v>
          </cell>
          <cell r="E558">
            <v>64</v>
          </cell>
          <cell r="F558" t="str">
            <v>SPRINGFIELD SUNDAY SELECT</v>
          </cell>
          <cell r="G558" t="str">
            <v>MO</v>
          </cell>
          <cell r="H558">
            <v>13</v>
          </cell>
          <cell r="I558"/>
          <cell r="J558"/>
          <cell r="K558"/>
          <cell r="L558"/>
          <cell r="M558"/>
          <cell r="N558"/>
          <cell r="O558" t="str">
            <v>ENG</v>
          </cell>
          <cell r="P558" t="str">
            <v>SUN</v>
          </cell>
        </row>
        <row r="559">
          <cell r="D559" t="str">
            <v>009251</v>
          </cell>
          <cell r="E559">
            <v>64</v>
          </cell>
          <cell r="F559" t="str">
            <v>PITTSBURG SUNLAND SHOPPER</v>
          </cell>
          <cell r="G559" t="str">
            <v>KS</v>
          </cell>
          <cell r="H559">
            <v>8</v>
          </cell>
          <cell r="I559"/>
          <cell r="J559"/>
          <cell r="K559"/>
          <cell r="L559"/>
          <cell r="M559"/>
          <cell r="N559"/>
          <cell r="O559" t="str">
            <v>ENG</v>
          </cell>
          <cell r="P559" t="str">
            <v>WED</v>
          </cell>
        </row>
        <row r="560">
          <cell r="D560" t="str">
            <v>004584</v>
          </cell>
          <cell r="E560">
            <v>64</v>
          </cell>
          <cell r="F560" t="str">
            <v>BOLIVAR HERALD-FREE PRESS</v>
          </cell>
          <cell r="G560" t="str">
            <v>MO</v>
          </cell>
          <cell r="H560">
            <v>5</v>
          </cell>
          <cell r="I560"/>
          <cell r="J560"/>
          <cell r="K560"/>
          <cell r="L560"/>
          <cell r="M560"/>
          <cell r="N560"/>
          <cell r="O560" t="str">
            <v>ENG</v>
          </cell>
          <cell r="P560" t="str">
            <v>WED</v>
          </cell>
        </row>
        <row r="561">
          <cell r="D561" t="str">
            <v>003013</v>
          </cell>
          <cell r="E561">
            <v>64</v>
          </cell>
          <cell r="F561" t="str">
            <v>PARSONS SUN</v>
          </cell>
          <cell r="G561" t="str">
            <v>KS</v>
          </cell>
          <cell r="H561">
            <v>5</v>
          </cell>
          <cell r="I561"/>
          <cell r="J561"/>
          <cell r="K561"/>
          <cell r="L561"/>
          <cell r="M561"/>
          <cell r="N561"/>
          <cell r="O561" t="str">
            <v>ENG</v>
          </cell>
          <cell r="P561" t="str">
            <v>SAT</v>
          </cell>
        </row>
        <row r="562">
          <cell r="D562" t="str">
            <v>003014</v>
          </cell>
          <cell r="E562">
            <v>64</v>
          </cell>
          <cell r="F562" t="str">
            <v>PITTSBURG MORNING SUN</v>
          </cell>
          <cell r="G562" t="str">
            <v>KS</v>
          </cell>
          <cell r="H562">
            <v>5</v>
          </cell>
          <cell r="I562"/>
          <cell r="J562"/>
          <cell r="K562"/>
          <cell r="L562"/>
          <cell r="M562"/>
          <cell r="N562"/>
          <cell r="O562" t="str">
            <v>ENG</v>
          </cell>
          <cell r="P562" t="str">
            <v>SUN</v>
          </cell>
        </row>
        <row r="563">
          <cell r="D563" t="str">
            <v>011010</v>
          </cell>
          <cell r="E563">
            <v>64</v>
          </cell>
          <cell r="F563" t="str">
            <v>WARSAW BENTON COUNTY ENTERPRISE</v>
          </cell>
          <cell r="G563" t="str">
            <v>MO</v>
          </cell>
          <cell r="H563">
            <v>5</v>
          </cell>
          <cell r="I563"/>
          <cell r="J563"/>
          <cell r="K563"/>
          <cell r="L563"/>
          <cell r="M563"/>
          <cell r="N563"/>
          <cell r="O563" t="str">
            <v>ENG</v>
          </cell>
          <cell r="P563" t="str">
            <v>THU</v>
          </cell>
        </row>
        <row r="564">
          <cell r="D564" t="str">
            <v>004590</v>
          </cell>
          <cell r="E564">
            <v>64</v>
          </cell>
          <cell r="F564" t="str">
            <v>WEST PLAINS DAILY QUILL</v>
          </cell>
          <cell r="G564" t="str">
            <v>MO</v>
          </cell>
          <cell r="H564">
            <v>5</v>
          </cell>
          <cell r="I564"/>
          <cell r="J564"/>
          <cell r="K564"/>
          <cell r="L564"/>
          <cell r="M564"/>
          <cell r="N564"/>
          <cell r="O564" t="str">
            <v>ENG</v>
          </cell>
          <cell r="P564" t="str">
            <v>SAT</v>
          </cell>
        </row>
        <row r="565">
          <cell r="D565" t="str">
            <v>004643</v>
          </cell>
          <cell r="E565">
            <v>64</v>
          </cell>
          <cell r="F565" t="str">
            <v>BUFFALO REFLEX</v>
          </cell>
          <cell r="G565" t="str">
            <v>MO</v>
          </cell>
          <cell r="H565">
            <v>4</v>
          </cell>
          <cell r="I565"/>
          <cell r="J565"/>
          <cell r="K565"/>
          <cell r="L565"/>
          <cell r="M565"/>
          <cell r="N565"/>
          <cell r="O565" t="str">
            <v>ENG</v>
          </cell>
          <cell r="P565" t="str">
            <v>WED</v>
          </cell>
        </row>
        <row r="566">
          <cell r="D566" t="str">
            <v>004585</v>
          </cell>
          <cell r="E566">
            <v>64</v>
          </cell>
          <cell r="F566" t="str">
            <v>CAMDENTON LAKE SUN LEADER</v>
          </cell>
          <cell r="G566" t="str">
            <v>MO</v>
          </cell>
          <cell r="H566">
            <v>4</v>
          </cell>
          <cell r="I566"/>
          <cell r="J566"/>
          <cell r="K566"/>
          <cell r="L566"/>
          <cell r="M566"/>
          <cell r="N566"/>
          <cell r="O566" t="str">
            <v>ENG</v>
          </cell>
          <cell r="P566" t="str">
            <v>WED</v>
          </cell>
        </row>
        <row r="567">
          <cell r="D567" t="str">
            <v>003025</v>
          </cell>
          <cell r="E567">
            <v>64</v>
          </cell>
          <cell r="F567" t="str">
            <v>CHANUTE TRIBUNE</v>
          </cell>
          <cell r="G567" t="str">
            <v>KS</v>
          </cell>
          <cell r="H567">
            <v>4</v>
          </cell>
          <cell r="I567"/>
          <cell r="J567"/>
          <cell r="K567"/>
          <cell r="L567"/>
          <cell r="M567"/>
          <cell r="N567"/>
          <cell r="O567" t="str">
            <v>ENG</v>
          </cell>
          <cell r="P567" t="str">
            <v>SAT</v>
          </cell>
        </row>
        <row r="568">
          <cell r="D568" t="str">
            <v>004668</v>
          </cell>
          <cell r="E568">
            <v>64</v>
          </cell>
          <cell r="F568" t="str">
            <v>HOUSTON HERALD</v>
          </cell>
          <cell r="G568" t="str">
            <v>MO</v>
          </cell>
          <cell r="H568">
            <v>4</v>
          </cell>
          <cell r="I568"/>
          <cell r="J568"/>
          <cell r="K568"/>
          <cell r="L568"/>
          <cell r="M568"/>
          <cell r="N568"/>
          <cell r="O568" t="str">
            <v>ENG</v>
          </cell>
          <cell r="P568" t="str">
            <v>THU</v>
          </cell>
        </row>
        <row r="569">
          <cell r="D569" t="str">
            <v>004563</v>
          </cell>
          <cell r="E569">
            <v>64</v>
          </cell>
          <cell r="F569" t="str">
            <v>LEBANON RECORD</v>
          </cell>
          <cell r="G569" t="str">
            <v>MO</v>
          </cell>
          <cell r="H569">
            <v>4</v>
          </cell>
          <cell r="I569"/>
          <cell r="J569"/>
          <cell r="K569"/>
          <cell r="L569"/>
          <cell r="M569"/>
          <cell r="N569"/>
          <cell r="O569" t="str">
            <v>ENG</v>
          </cell>
          <cell r="P569" t="str">
            <v>SAT</v>
          </cell>
        </row>
        <row r="570">
          <cell r="D570" t="str">
            <v>004636</v>
          </cell>
          <cell r="E570">
            <v>64</v>
          </cell>
          <cell r="F570" t="str">
            <v>MARSHFIELD MAIL</v>
          </cell>
          <cell r="G570" t="str">
            <v>MO</v>
          </cell>
          <cell r="H570">
            <v>4</v>
          </cell>
          <cell r="I570"/>
          <cell r="J570"/>
          <cell r="K570"/>
          <cell r="L570"/>
          <cell r="M570"/>
          <cell r="N570"/>
          <cell r="O570" t="str">
            <v>ENG</v>
          </cell>
          <cell r="P570" t="str">
            <v>WED</v>
          </cell>
        </row>
        <row r="571">
          <cell r="D571" t="str">
            <v>004593</v>
          </cell>
          <cell r="E571">
            <v>64</v>
          </cell>
          <cell r="F571" t="str">
            <v>SALEM NEWS</v>
          </cell>
          <cell r="G571" t="str">
            <v>MO</v>
          </cell>
          <cell r="H571">
            <v>4</v>
          </cell>
          <cell r="I571"/>
          <cell r="J571"/>
          <cell r="K571"/>
          <cell r="L571"/>
          <cell r="M571"/>
          <cell r="N571"/>
          <cell r="O571" t="str">
            <v>ENG</v>
          </cell>
          <cell r="P571" t="str">
            <v>TUE</v>
          </cell>
        </row>
        <row r="572">
          <cell r="D572" t="str">
            <v>004644</v>
          </cell>
          <cell r="E572">
            <v>64</v>
          </cell>
          <cell r="F572" t="str">
            <v>STOCKTON CEDAR COUNTY REPUBLICAN</v>
          </cell>
          <cell r="G572" t="str">
            <v>MO</v>
          </cell>
          <cell r="H572">
            <v>4</v>
          </cell>
          <cell r="I572"/>
          <cell r="J572"/>
          <cell r="K572"/>
          <cell r="L572"/>
          <cell r="M572"/>
          <cell r="N572"/>
          <cell r="O572" t="str">
            <v>ENG</v>
          </cell>
          <cell r="P572" t="str">
            <v>WED</v>
          </cell>
        </row>
        <row r="573">
          <cell r="D573" t="str">
            <v>016308</v>
          </cell>
          <cell r="E573">
            <v>64</v>
          </cell>
          <cell r="F573" t="str">
            <v>HERMITAGE THE INDEX</v>
          </cell>
          <cell r="G573" t="str">
            <v>MO</v>
          </cell>
          <cell r="H573">
            <v>3</v>
          </cell>
          <cell r="I573"/>
          <cell r="J573"/>
          <cell r="K573"/>
          <cell r="L573"/>
          <cell r="M573"/>
          <cell r="N573"/>
          <cell r="O573" t="str">
            <v>ENG</v>
          </cell>
          <cell r="P573" t="str">
            <v>WED</v>
          </cell>
        </row>
        <row r="574">
          <cell r="D574" t="str">
            <v>006446</v>
          </cell>
          <cell r="E574">
            <v>64</v>
          </cell>
          <cell r="F574" t="str">
            <v>MIAMI NEWS-RECORD</v>
          </cell>
          <cell r="G574" t="str">
            <v>OK</v>
          </cell>
          <cell r="H574">
            <v>3</v>
          </cell>
          <cell r="I574"/>
          <cell r="J574"/>
          <cell r="K574"/>
          <cell r="L574"/>
          <cell r="M574"/>
          <cell r="N574"/>
          <cell r="O574" t="str">
            <v>ENG</v>
          </cell>
          <cell r="P574" t="str">
            <v>TUE</v>
          </cell>
        </row>
        <row r="575">
          <cell r="D575" t="str">
            <v>016303</v>
          </cell>
          <cell r="E575">
            <v>64</v>
          </cell>
          <cell r="F575" t="str">
            <v>OZARK CHRISTIAN CNTY HEADLINER NEWS</v>
          </cell>
          <cell r="G575" t="str">
            <v>MO</v>
          </cell>
          <cell r="H575">
            <v>3</v>
          </cell>
          <cell r="I575"/>
          <cell r="J575"/>
          <cell r="K575"/>
          <cell r="L575"/>
          <cell r="M575"/>
          <cell r="N575"/>
          <cell r="O575" t="str">
            <v>ENG</v>
          </cell>
          <cell r="P575" t="str">
            <v>WED</v>
          </cell>
        </row>
        <row r="576">
          <cell r="D576" t="str">
            <v>004582</v>
          </cell>
          <cell r="E576">
            <v>64</v>
          </cell>
          <cell r="F576" t="str">
            <v>WAYNESVILLE DAILY GUIDE</v>
          </cell>
          <cell r="G576" t="str">
            <v>MO</v>
          </cell>
          <cell r="H576">
            <v>1</v>
          </cell>
          <cell r="I576"/>
          <cell r="J576"/>
          <cell r="K576"/>
          <cell r="L576"/>
          <cell r="M576"/>
          <cell r="N576"/>
          <cell r="O576" t="str">
            <v>ENG</v>
          </cell>
          <cell r="P576" t="str">
            <v>SAT</v>
          </cell>
        </row>
        <row r="577">
          <cell r="D577" t="str">
            <v>021183</v>
          </cell>
          <cell r="E577">
            <v>65</v>
          </cell>
          <cell r="F577" t="str">
            <v>ST. LOUIS SAVE NOW</v>
          </cell>
          <cell r="G577" t="str">
            <v>MO</v>
          </cell>
          <cell r="H577">
            <v>221</v>
          </cell>
          <cell r="I577"/>
          <cell r="J577"/>
          <cell r="K577"/>
          <cell r="L577"/>
          <cell r="M577"/>
          <cell r="N577"/>
          <cell r="O577" t="str">
            <v>ENG</v>
          </cell>
          <cell r="P577" t="str">
            <v>SUN</v>
          </cell>
        </row>
        <row r="578">
          <cell r="D578" t="str">
            <v>004547</v>
          </cell>
          <cell r="E578">
            <v>65</v>
          </cell>
          <cell r="F578" t="str">
            <v>ST. LOUIS POST-DISPATCH</v>
          </cell>
          <cell r="G578" t="str">
            <v>MO</v>
          </cell>
          <cell r="H578">
            <v>173</v>
          </cell>
          <cell r="I578"/>
          <cell r="J578"/>
          <cell r="K578"/>
          <cell r="L578"/>
          <cell r="M578"/>
          <cell r="N578"/>
          <cell r="O578" t="str">
            <v>ENG</v>
          </cell>
          <cell r="P578" t="str">
            <v>SUN</v>
          </cell>
        </row>
        <row r="579">
          <cell r="D579" t="str">
            <v>002331</v>
          </cell>
          <cell r="E579">
            <v>65</v>
          </cell>
          <cell r="F579" t="str">
            <v>BELLEVILLE NEWS-DEMOCRAT</v>
          </cell>
          <cell r="G579" t="str">
            <v>IL</v>
          </cell>
          <cell r="H579">
            <v>36</v>
          </cell>
          <cell r="I579"/>
          <cell r="J579"/>
          <cell r="K579"/>
          <cell r="L579"/>
          <cell r="M579"/>
          <cell r="N579"/>
          <cell r="O579" t="str">
            <v>ENG</v>
          </cell>
          <cell r="P579" t="str">
            <v>SUN</v>
          </cell>
        </row>
        <row r="580">
          <cell r="D580" t="str">
            <v>016176</v>
          </cell>
          <cell r="E580">
            <v>65</v>
          </cell>
          <cell r="F580" t="str">
            <v>ST. LOUIS SUBURBAN JOURNALS</v>
          </cell>
          <cell r="G580" t="str">
            <v>MO</v>
          </cell>
          <cell r="H580">
            <v>36</v>
          </cell>
          <cell r="I580"/>
          <cell r="J580"/>
          <cell r="K580"/>
          <cell r="L580"/>
          <cell r="M580"/>
          <cell r="N580"/>
          <cell r="O580" t="str">
            <v>ENG</v>
          </cell>
          <cell r="P580" t="str">
            <v>WED</v>
          </cell>
        </row>
        <row r="581">
          <cell r="D581" t="str">
            <v>017820</v>
          </cell>
          <cell r="E581">
            <v>65</v>
          </cell>
          <cell r="F581" t="str">
            <v>EFFINGHAM SOUTHERN IL COMM NEWSPAPERS</v>
          </cell>
          <cell r="G581" t="str">
            <v>IL</v>
          </cell>
          <cell r="H581">
            <v>26</v>
          </cell>
          <cell r="I581"/>
          <cell r="J581"/>
          <cell r="K581" t="str">
            <v>H</v>
          </cell>
          <cell r="L581"/>
          <cell r="M581"/>
          <cell r="N581"/>
          <cell r="O581" t="str">
            <v>ENG</v>
          </cell>
          <cell r="P581"/>
        </row>
        <row r="582">
          <cell r="D582" t="str">
            <v>002333</v>
          </cell>
          <cell r="E582">
            <v>65</v>
          </cell>
          <cell r="F582" t="str">
            <v>CENTRALIA SENTINEL</v>
          </cell>
          <cell r="G582" t="str">
            <v>IL</v>
          </cell>
          <cell r="H582">
            <v>11</v>
          </cell>
          <cell r="I582"/>
          <cell r="J582"/>
          <cell r="K582" t="str">
            <v>M</v>
          </cell>
          <cell r="L582"/>
          <cell r="M582"/>
          <cell r="N582"/>
          <cell r="O582" t="str">
            <v>ENG</v>
          </cell>
          <cell r="P582" t="str">
            <v>SUN</v>
          </cell>
        </row>
        <row r="583">
          <cell r="D583" t="str">
            <v>002349</v>
          </cell>
          <cell r="E583">
            <v>65</v>
          </cell>
          <cell r="F583" t="str">
            <v>MOUNT VERNON REGISTER NEWS</v>
          </cell>
          <cell r="G583" t="str">
            <v>IL</v>
          </cell>
          <cell r="H583">
            <v>4</v>
          </cell>
          <cell r="I583"/>
          <cell r="J583"/>
          <cell r="K583" t="str">
            <v>M</v>
          </cell>
          <cell r="L583"/>
          <cell r="M583"/>
          <cell r="N583"/>
          <cell r="O583" t="str">
            <v>ENG</v>
          </cell>
          <cell r="P583" t="str">
            <v>SAT</v>
          </cell>
        </row>
        <row r="584">
          <cell r="D584" t="str">
            <v>002617</v>
          </cell>
          <cell r="E584">
            <v>65</v>
          </cell>
          <cell r="F584" t="str">
            <v>HIGHLAND NEWS LEADER</v>
          </cell>
          <cell r="G584" t="str">
            <v>IL</v>
          </cell>
          <cell r="H584">
            <v>3</v>
          </cell>
          <cell r="I584"/>
          <cell r="J584"/>
          <cell r="K584" t="str">
            <v>M</v>
          </cell>
          <cell r="L584"/>
          <cell r="M584"/>
          <cell r="N584"/>
          <cell r="O584" t="str">
            <v>ENG</v>
          </cell>
          <cell r="P584" t="str">
            <v>WED</v>
          </cell>
        </row>
        <row r="585">
          <cell r="D585" t="str">
            <v>002415</v>
          </cell>
          <cell r="E585">
            <v>65</v>
          </cell>
          <cell r="F585" t="str">
            <v>VANDALIA LEADER-UNION</v>
          </cell>
          <cell r="G585" t="str">
            <v>IL</v>
          </cell>
          <cell r="H585">
            <v>3</v>
          </cell>
          <cell r="I585"/>
          <cell r="J585"/>
          <cell r="K585" t="str">
            <v>M</v>
          </cell>
          <cell r="L585"/>
          <cell r="M585"/>
          <cell r="N585"/>
          <cell r="O585" t="str">
            <v>ENG</v>
          </cell>
          <cell r="P585" t="str">
            <v>THU</v>
          </cell>
        </row>
        <row r="586">
          <cell r="D586" t="str">
            <v>002385</v>
          </cell>
          <cell r="E586">
            <v>65</v>
          </cell>
          <cell r="F586" t="str">
            <v>DU QUOIN EVENING CALL</v>
          </cell>
          <cell r="G586" t="str">
            <v>IL</v>
          </cell>
          <cell r="H586">
            <v>2</v>
          </cell>
          <cell r="I586"/>
          <cell r="J586"/>
          <cell r="K586" t="str">
            <v>M</v>
          </cell>
          <cell r="L586"/>
          <cell r="M586"/>
          <cell r="N586"/>
          <cell r="O586" t="str">
            <v>ENG</v>
          </cell>
          <cell r="P586" t="str">
            <v>WED</v>
          </cell>
        </row>
        <row r="587">
          <cell r="D587" t="str">
            <v>002384</v>
          </cell>
          <cell r="E587">
            <v>65</v>
          </cell>
          <cell r="F587" t="str">
            <v>BENTON NEWS</v>
          </cell>
          <cell r="G587" t="str">
            <v>IL</v>
          </cell>
          <cell r="H587">
            <v>1</v>
          </cell>
          <cell r="I587"/>
          <cell r="J587"/>
          <cell r="K587" t="str">
            <v>M</v>
          </cell>
          <cell r="L587"/>
          <cell r="M587"/>
          <cell r="N587"/>
          <cell r="O587" t="str">
            <v>ENG</v>
          </cell>
          <cell r="P587" t="str">
            <v>FRI</v>
          </cell>
        </row>
        <row r="588">
          <cell r="D588" t="str">
            <v>002383</v>
          </cell>
          <cell r="E588">
            <v>65</v>
          </cell>
          <cell r="F588" t="str">
            <v>MARION DAILY REPUBLICAN</v>
          </cell>
          <cell r="G588" t="str">
            <v>IL</v>
          </cell>
          <cell r="H588">
            <v>1</v>
          </cell>
          <cell r="I588"/>
          <cell r="J588"/>
          <cell r="K588" t="str">
            <v>M</v>
          </cell>
          <cell r="L588"/>
          <cell r="M588"/>
          <cell r="N588"/>
          <cell r="O588" t="str">
            <v>ENG</v>
          </cell>
          <cell r="P588" t="str">
            <v>WED</v>
          </cell>
        </row>
        <row r="589">
          <cell r="D589" t="str">
            <v>002618</v>
          </cell>
          <cell r="E589">
            <v>65</v>
          </cell>
          <cell r="F589" t="str">
            <v>CHESTER RANDOLPH COUNTY HERALD TRIBUNE</v>
          </cell>
          <cell r="G589" t="str">
            <v>IL</v>
          </cell>
          <cell r="H589">
            <v>1</v>
          </cell>
          <cell r="I589"/>
          <cell r="J589"/>
          <cell r="K589" t="str">
            <v>M</v>
          </cell>
          <cell r="L589"/>
          <cell r="M589"/>
          <cell r="N589"/>
          <cell r="O589" t="str">
            <v>ENG</v>
          </cell>
          <cell r="P589" t="str">
            <v>WED</v>
          </cell>
        </row>
        <row r="590">
          <cell r="D590" t="str">
            <v>020784</v>
          </cell>
          <cell r="E590">
            <v>65</v>
          </cell>
          <cell r="F590" t="str">
            <v>BELLEVILLE YES</v>
          </cell>
          <cell r="G590" t="str">
            <v>IL</v>
          </cell>
          <cell r="H590">
            <v>24</v>
          </cell>
          <cell r="I590"/>
          <cell r="J590"/>
          <cell r="K590"/>
          <cell r="L590"/>
          <cell r="M590"/>
          <cell r="N590"/>
          <cell r="O590" t="str">
            <v>ENG</v>
          </cell>
          <cell r="P590" t="str">
            <v>SUN</v>
          </cell>
        </row>
        <row r="591">
          <cell r="D591" t="str">
            <v>002332</v>
          </cell>
          <cell r="E591">
            <v>65</v>
          </cell>
          <cell r="F591" t="str">
            <v>CARBONDALE SOUTHERN ILLINOISAN</v>
          </cell>
          <cell r="G591" t="str">
            <v>IL</v>
          </cell>
          <cell r="H591">
            <v>23</v>
          </cell>
          <cell r="I591"/>
          <cell r="J591"/>
          <cell r="K591"/>
          <cell r="L591"/>
          <cell r="M591"/>
          <cell r="N591"/>
          <cell r="O591" t="str">
            <v>ENG</v>
          </cell>
          <cell r="P591" t="str">
            <v>SUN</v>
          </cell>
        </row>
        <row r="592">
          <cell r="D592" t="str">
            <v>003150</v>
          </cell>
          <cell r="E592">
            <v>65</v>
          </cell>
          <cell r="F592" t="str">
            <v>PADUCAH SUN</v>
          </cell>
          <cell r="G592" t="str">
            <v>KY</v>
          </cell>
          <cell r="H592">
            <v>17</v>
          </cell>
          <cell r="I592"/>
          <cell r="J592"/>
          <cell r="K592"/>
          <cell r="L592"/>
          <cell r="M592"/>
          <cell r="N592"/>
          <cell r="O592" t="str">
            <v>ENG</v>
          </cell>
          <cell r="P592" t="str">
            <v>SUN</v>
          </cell>
        </row>
        <row r="593">
          <cell r="D593" t="str">
            <v>002330</v>
          </cell>
          <cell r="E593">
            <v>65</v>
          </cell>
          <cell r="F593" t="str">
            <v>ALTON TELEGRAPH</v>
          </cell>
          <cell r="G593" t="str">
            <v>IL</v>
          </cell>
          <cell r="H593">
            <v>13</v>
          </cell>
          <cell r="I593"/>
          <cell r="J593"/>
          <cell r="K593"/>
          <cell r="L593"/>
          <cell r="M593"/>
          <cell r="N593"/>
          <cell r="O593" t="str">
            <v>ENG</v>
          </cell>
          <cell r="P593" t="str">
            <v>SUN</v>
          </cell>
        </row>
        <row r="594">
          <cell r="D594" t="str">
            <v>004549</v>
          </cell>
          <cell r="E594">
            <v>65</v>
          </cell>
          <cell r="F594" t="str">
            <v>CAPE GIRARDEAU SOUTHEAST MISSOURIAN</v>
          </cell>
          <cell r="G594" t="str">
            <v>MO</v>
          </cell>
          <cell r="H594">
            <v>12</v>
          </cell>
          <cell r="I594"/>
          <cell r="J594"/>
          <cell r="K594"/>
          <cell r="L594"/>
          <cell r="M594"/>
          <cell r="N594"/>
          <cell r="O594" t="str">
            <v>ENG</v>
          </cell>
          <cell r="P594" t="str">
            <v>SUN</v>
          </cell>
        </row>
        <row r="595">
          <cell r="D595" t="str">
            <v>003231</v>
          </cell>
          <cell r="E595">
            <v>65</v>
          </cell>
          <cell r="F595" t="str">
            <v>BENTON TRIBUNE COURIER</v>
          </cell>
          <cell r="G595" t="str">
            <v>KY</v>
          </cell>
          <cell r="H595">
            <v>5</v>
          </cell>
          <cell r="I595"/>
          <cell r="J595"/>
          <cell r="K595"/>
          <cell r="L595"/>
          <cell r="M595"/>
          <cell r="N595"/>
          <cell r="O595" t="str">
            <v>ENG</v>
          </cell>
          <cell r="P595" t="str">
            <v>TUE</v>
          </cell>
        </row>
        <row r="596">
          <cell r="D596" t="str">
            <v>004551</v>
          </cell>
          <cell r="E596">
            <v>65</v>
          </cell>
          <cell r="F596" t="str">
            <v>PARK HILLS DAILY JOURNAL WEEKEND EDITION</v>
          </cell>
          <cell r="G596" t="str">
            <v>MO</v>
          </cell>
          <cell r="H596">
            <v>5</v>
          </cell>
          <cell r="I596"/>
          <cell r="J596"/>
          <cell r="K596"/>
          <cell r="L596"/>
          <cell r="M596"/>
          <cell r="N596"/>
          <cell r="O596" t="str">
            <v>ENG</v>
          </cell>
          <cell r="P596" t="str">
            <v>SAT</v>
          </cell>
        </row>
        <row r="597">
          <cell r="D597" t="str">
            <v>003148</v>
          </cell>
          <cell r="E597">
            <v>65</v>
          </cell>
          <cell r="F597" t="str">
            <v>MAYFIELD MESSENGER</v>
          </cell>
          <cell r="G597" t="str">
            <v>KY</v>
          </cell>
          <cell r="H597">
            <v>4</v>
          </cell>
          <cell r="I597"/>
          <cell r="J597"/>
          <cell r="K597"/>
          <cell r="L597"/>
          <cell r="M597"/>
          <cell r="N597"/>
          <cell r="O597" t="str">
            <v>ENG</v>
          </cell>
          <cell r="P597" t="str">
            <v>WED</v>
          </cell>
        </row>
        <row r="598">
          <cell r="D598" t="str">
            <v>004633</v>
          </cell>
          <cell r="E598">
            <v>65</v>
          </cell>
          <cell r="F598" t="str">
            <v>PERRYVILLE REPUBLIC-MONITOR</v>
          </cell>
          <cell r="G598" t="str">
            <v>MO</v>
          </cell>
          <cell r="H598">
            <v>4</v>
          </cell>
          <cell r="I598"/>
          <cell r="J598"/>
          <cell r="K598"/>
          <cell r="L598"/>
          <cell r="M598"/>
          <cell r="N598"/>
          <cell r="O598" t="str">
            <v>ENG</v>
          </cell>
          <cell r="P598" t="str">
            <v>TUE</v>
          </cell>
        </row>
        <row r="599">
          <cell r="D599" t="str">
            <v>004566</v>
          </cell>
          <cell r="E599">
            <v>65</v>
          </cell>
          <cell r="F599" t="str">
            <v>ROLLA DAILY NEWS</v>
          </cell>
          <cell r="G599" t="str">
            <v>MO</v>
          </cell>
          <cell r="H599">
            <v>4</v>
          </cell>
          <cell r="I599"/>
          <cell r="J599"/>
          <cell r="K599"/>
          <cell r="L599"/>
          <cell r="M599"/>
          <cell r="N599"/>
          <cell r="O599" t="str">
            <v>ENG</v>
          </cell>
          <cell r="P599" t="str">
            <v>SAT</v>
          </cell>
        </row>
        <row r="600">
          <cell r="D600" t="str">
            <v>002354</v>
          </cell>
          <cell r="E600">
            <v>66</v>
          </cell>
          <cell r="F600" t="str">
            <v>QUINCY HERALD-WHIG</v>
          </cell>
          <cell r="G600" t="str">
            <v>IL</v>
          </cell>
          <cell r="H600">
            <v>18</v>
          </cell>
          <cell r="I600"/>
          <cell r="J600"/>
          <cell r="K600"/>
          <cell r="L600"/>
          <cell r="M600"/>
          <cell r="N600"/>
          <cell r="O600" t="str">
            <v>ENG</v>
          </cell>
          <cell r="P600" t="str">
            <v>SUN</v>
          </cell>
        </row>
        <row r="601">
          <cell r="D601" t="str">
            <v>020481</v>
          </cell>
          <cell r="E601">
            <v>66</v>
          </cell>
          <cell r="F601" t="str">
            <v>SOUTH EAST MISSOURI BUY</v>
          </cell>
          <cell r="G601" t="str">
            <v>MO</v>
          </cell>
          <cell r="H601">
            <v>17</v>
          </cell>
          <cell r="I601"/>
          <cell r="J601"/>
          <cell r="K601" t="str">
            <v>H</v>
          </cell>
          <cell r="L601"/>
          <cell r="M601"/>
          <cell r="N601"/>
          <cell r="O601" t="str">
            <v>ENG</v>
          </cell>
          <cell r="P601"/>
        </row>
        <row r="602">
          <cell r="D602" t="str">
            <v>004583</v>
          </cell>
          <cell r="E602">
            <v>66</v>
          </cell>
          <cell r="F602" t="str">
            <v>ELDON ADVERTISER</v>
          </cell>
          <cell r="G602" t="str">
            <v>MO</v>
          </cell>
          <cell r="H602">
            <v>4</v>
          </cell>
          <cell r="I602"/>
          <cell r="J602"/>
          <cell r="K602" t="str">
            <v>M</v>
          </cell>
          <cell r="L602"/>
          <cell r="M602"/>
          <cell r="N602"/>
          <cell r="O602" t="str">
            <v>ENG</v>
          </cell>
          <cell r="P602" t="str">
            <v>THU</v>
          </cell>
        </row>
        <row r="603">
          <cell r="D603" t="str">
            <v>004580</v>
          </cell>
          <cell r="E603">
            <v>66</v>
          </cell>
          <cell r="F603" t="str">
            <v>FULTON SUN</v>
          </cell>
          <cell r="G603" t="str">
            <v>MO</v>
          </cell>
          <cell r="H603">
            <v>4</v>
          </cell>
          <cell r="I603"/>
          <cell r="J603"/>
          <cell r="K603" t="str">
            <v>M</v>
          </cell>
          <cell r="L603"/>
          <cell r="M603"/>
          <cell r="N603"/>
          <cell r="O603" t="str">
            <v>ENG</v>
          </cell>
          <cell r="P603" t="str">
            <v>SUN</v>
          </cell>
        </row>
        <row r="604">
          <cell r="D604" t="str">
            <v>004552</v>
          </cell>
          <cell r="E604">
            <v>66</v>
          </cell>
          <cell r="F604" t="str">
            <v>HANNIBAL COURIER-POST</v>
          </cell>
          <cell r="G604" t="str">
            <v>MO</v>
          </cell>
          <cell r="H604">
            <v>3</v>
          </cell>
          <cell r="I604"/>
          <cell r="J604"/>
          <cell r="K604" t="str">
            <v>M</v>
          </cell>
          <cell r="L604"/>
          <cell r="M604"/>
          <cell r="N604"/>
          <cell r="O604" t="str">
            <v>ENG</v>
          </cell>
          <cell r="P604" t="str">
            <v>SAT</v>
          </cell>
        </row>
        <row r="605">
          <cell r="D605" t="str">
            <v>004555</v>
          </cell>
          <cell r="E605">
            <v>66</v>
          </cell>
          <cell r="F605" t="str">
            <v>MEXICO LEDGER</v>
          </cell>
          <cell r="G605" t="str">
            <v>MO</v>
          </cell>
          <cell r="H605">
            <v>2</v>
          </cell>
          <cell r="I605"/>
          <cell r="J605"/>
          <cell r="K605" t="str">
            <v>M</v>
          </cell>
          <cell r="L605"/>
          <cell r="M605"/>
          <cell r="N605"/>
          <cell r="O605" t="str">
            <v>ENG</v>
          </cell>
          <cell r="P605" t="str">
            <v>MON</v>
          </cell>
        </row>
        <row r="606">
          <cell r="D606" t="str">
            <v>004728</v>
          </cell>
          <cell r="E606">
            <v>66</v>
          </cell>
          <cell r="F606" t="str">
            <v>TIPTON TIMES</v>
          </cell>
          <cell r="G606" t="str">
            <v>MO</v>
          </cell>
          <cell r="H606">
            <v>2</v>
          </cell>
          <cell r="I606"/>
          <cell r="J606"/>
          <cell r="K606" t="str">
            <v>M</v>
          </cell>
          <cell r="L606"/>
          <cell r="M606"/>
          <cell r="N606"/>
          <cell r="O606" t="str">
            <v>ENG</v>
          </cell>
          <cell r="P606" t="str">
            <v>THU</v>
          </cell>
        </row>
        <row r="607">
          <cell r="D607" t="str">
            <v>004554</v>
          </cell>
          <cell r="E607">
            <v>66</v>
          </cell>
          <cell r="F607" t="str">
            <v>KIRKSVILLE DAILY EXPRESS</v>
          </cell>
          <cell r="G607" t="str">
            <v>MO</v>
          </cell>
          <cell r="H607">
            <v>2</v>
          </cell>
          <cell r="I607"/>
          <cell r="J607"/>
          <cell r="K607" t="str">
            <v>M</v>
          </cell>
          <cell r="L607"/>
          <cell r="M607"/>
          <cell r="N607"/>
          <cell r="O607" t="str">
            <v>ENG</v>
          </cell>
          <cell r="P607" t="str">
            <v>SUN</v>
          </cell>
        </row>
        <row r="608">
          <cell r="D608" t="str">
            <v>004550</v>
          </cell>
          <cell r="E608">
            <v>66</v>
          </cell>
          <cell r="F608" t="str">
            <v>COLUMBIA TRIBUNE</v>
          </cell>
          <cell r="G608" t="str">
            <v>MO</v>
          </cell>
          <cell r="H608">
            <v>16</v>
          </cell>
          <cell r="I608"/>
          <cell r="J608"/>
          <cell r="K608"/>
          <cell r="L608"/>
          <cell r="M608"/>
          <cell r="N608"/>
          <cell r="O608" t="str">
            <v>ENG</v>
          </cell>
          <cell r="P608" t="str">
            <v>SUN</v>
          </cell>
        </row>
        <row r="609">
          <cell r="D609" t="str">
            <v>004553</v>
          </cell>
          <cell r="E609">
            <v>66</v>
          </cell>
          <cell r="F609" t="str">
            <v>JEFFERSON CITY NEWS-TRIBUNE</v>
          </cell>
          <cell r="G609" t="str">
            <v>MO</v>
          </cell>
          <cell r="H609">
            <v>15</v>
          </cell>
          <cell r="I609"/>
          <cell r="J609"/>
          <cell r="K609"/>
          <cell r="L609"/>
          <cell r="M609"/>
          <cell r="N609"/>
          <cell r="O609" t="str">
            <v>ENG</v>
          </cell>
          <cell r="P609" t="str">
            <v>SUN</v>
          </cell>
        </row>
        <row r="610">
          <cell r="D610" t="str">
            <v>002101</v>
          </cell>
          <cell r="E610">
            <v>66</v>
          </cell>
          <cell r="F610" t="str">
            <v>OTTUMWA COURIER</v>
          </cell>
          <cell r="G610" t="str">
            <v>IA</v>
          </cell>
          <cell r="H610">
            <v>7</v>
          </cell>
          <cell r="I610"/>
          <cell r="J610"/>
          <cell r="K610"/>
          <cell r="L610"/>
          <cell r="M610"/>
          <cell r="N610"/>
          <cell r="O610" t="str">
            <v>ENG</v>
          </cell>
          <cell r="P610" t="str">
            <v>SAT</v>
          </cell>
        </row>
        <row r="611">
          <cell r="D611" t="str">
            <v>002397</v>
          </cell>
          <cell r="E611">
            <v>66</v>
          </cell>
          <cell r="F611" t="str">
            <v>MCDONOUGH COUNTY VOICE</v>
          </cell>
          <cell r="G611" t="str">
            <v>IL</v>
          </cell>
          <cell r="H611">
            <v>2</v>
          </cell>
          <cell r="I611"/>
          <cell r="J611"/>
          <cell r="K611"/>
          <cell r="L611"/>
          <cell r="M611"/>
          <cell r="N611"/>
          <cell r="O611" t="str">
            <v>ENG</v>
          </cell>
          <cell r="P611" t="str">
            <v>SAT</v>
          </cell>
        </row>
        <row r="612">
          <cell r="D612" t="str">
            <v>004882</v>
          </cell>
          <cell r="E612">
            <v>67</v>
          </cell>
          <cell r="F612" t="str">
            <v>BILLINGS MONTANA GROUP</v>
          </cell>
          <cell r="G612" t="str">
            <v>MT</v>
          </cell>
          <cell r="H612">
            <v>106</v>
          </cell>
          <cell r="I612"/>
          <cell r="J612"/>
          <cell r="K612" t="str">
            <v>H</v>
          </cell>
          <cell r="L612"/>
          <cell r="M612"/>
          <cell r="N612"/>
          <cell r="O612" t="str">
            <v>ENG</v>
          </cell>
          <cell r="P612"/>
        </row>
        <row r="613">
          <cell r="D613" t="str">
            <v>004864</v>
          </cell>
          <cell r="E613">
            <v>67</v>
          </cell>
          <cell r="F613" t="str">
            <v>BILLINGS GAZETTE</v>
          </cell>
          <cell r="G613" t="str">
            <v>MT</v>
          </cell>
          <cell r="H613">
            <v>31</v>
          </cell>
          <cell r="I613"/>
          <cell r="J613"/>
          <cell r="K613" t="str">
            <v>M</v>
          </cell>
          <cell r="L613"/>
          <cell r="M613"/>
          <cell r="N613"/>
          <cell r="O613" t="str">
            <v>ENG</v>
          </cell>
          <cell r="P613" t="str">
            <v>SUN</v>
          </cell>
        </row>
        <row r="614">
          <cell r="D614" t="str">
            <v>004868</v>
          </cell>
          <cell r="E614">
            <v>67</v>
          </cell>
          <cell r="F614" t="str">
            <v>MISSOULA MISSOULIAN</v>
          </cell>
          <cell r="G614" t="str">
            <v>MT</v>
          </cell>
          <cell r="H614">
            <v>21</v>
          </cell>
          <cell r="I614"/>
          <cell r="J614"/>
          <cell r="K614" t="str">
            <v>M</v>
          </cell>
          <cell r="L614"/>
          <cell r="M614"/>
          <cell r="N614"/>
          <cell r="O614" t="str">
            <v>ENG</v>
          </cell>
          <cell r="P614" t="str">
            <v>SUN</v>
          </cell>
        </row>
        <row r="615">
          <cell r="D615" t="str">
            <v>004866</v>
          </cell>
          <cell r="E615">
            <v>67</v>
          </cell>
          <cell r="F615" t="str">
            <v>GREAT FALLS TRIBUNE</v>
          </cell>
          <cell r="G615" t="str">
            <v>MT</v>
          </cell>
          <cell r="H615">
            <v>20</v>
          </cell>
          <cell r="I615"/>
          <cell r="J615"/>
          <cell r="K615" t="str">
            <v>M</v>
          </cell>
          <cell r="L615"/>
          <cell r="M615"/>
          <cell r="N615"/>
          <cell r="O615" t="str">
            <v>ENG</v>
          </cell>
          <cell r="P615" t="str">
            <v>SUN</v>
          </cell>
        </row>
        <row r="616">
          <cell r="D616" t="str">
            <v>008778</v>
          </cell>
          <cell r="E616">
            <v>67</v>
          </cell>
          <cell r="F616" t="str">
            <v>CASPER STAR-TRIBUNE</v>
          </cell>
          <cell r="G616" t="str">
            <v>WY</v>
          </cell>
          <cell r="H616">
            <v>15</v>
          </cell>
          <cell r="I616"/>
          <cell r="J616"/>
          <cell r="K616" t="str">
            <v>M</v>
          </cell>
          <cell r="L616"/>
          <cell r="M616"/>
          <cell r="N616"/>
          <cell r="O616" t="str">
            <v>ENG</v>
          </cell>
          <cell r="P616" t="str">
            <v>SUN</v>
          </cell>
        </row>
        <row r="617">
          <cell r="D617" t="str">
            <v>004867</v>
          </cell>
          <cell r="E617">
            <v>67</v>
          </cell>
          <cell r="F617" t="str">
            <v>HELENA INDEPENDENT-RECORD</v>
          </cell>
          <cell r="G617" t="str">
            <v>MT</v>
          </cell>
          <cell r="H617">
            <v>10</v>
          </cell>
          <cell r="I617"/>
          <cell r="J617"/>
          <cell r="K617" t="str">
            <v>M</v>
          </cell>
          <cell r="L617"/>
          <cell r="M617"/>
          <cell r="N617"/>
          <cell r="O617" t="str">
            <v>ENG</v>
          </cell>
          <cell r="P617" t="str">
            <v>SUN</v>
          </cell>
        </row>
        <row r="618">
          <cell r="D618" t="str">
            <v>004865</v>
          </cell>
          <cell r="E618">
            <v>67</v>
          </cell>
          <cell r="F618" t="str">
            <v>BUTTE MONTANA STANDARD</v>
          </cell>
          <cell r="G618" t="str">
            <v>MT</v>
          </cell>
          <cell r="H618">
            <v>9</v>
          </cell>
          <cell r="I618"/>
          <cell r="J618"/>
          <cell r="K618" t="str">
            <v>M</v>
          </cell>
          <cell r="L618"/>
          <cell r="M618"/>
          <cell r="N618"/>
          <cell r="O618" t="str">
            <v>ENG</v>
          </cell>
          <cell r="P618" t="str">
            <v>SUN</v>
          </cell>
        </row>
        <row r="619">
          <cell r="D619" t="str">
            <v>007393</v>
          </cell>
          <cell r="E619">
            <v>67</v>
          </cell>
          <cell r="F619" t="str">
            <v>SIOUX FALLS SHOPPING NEWS</v>
          </cell>
          <cell r="G619" t="str">
            <v>SD</v>
          </cell>
          <cell r="H619">
            <v>71</v>
          </cell>
          <cell r="I619"/>
          <cell r="J619" t="str">
            <v>NEW-NP</v>
          </cell>
          <cell r="K619"/>
          <cell r="L619"/>
          <cell r="M619"/>
          <cell r="N619"/>
          <cell r="O619" t="str">
            <v>ENG</v>
          </cell>
          <cell r="P619" t="str">
            <v>WED</v>
          </cell>
        </row>
        <row r="620">
          <cell r="D620" t="str">
            <v>005132</v>
          </cell>
          <cell r="E620">
            <v>67</v>
          </cell>
          <cell r="F620" t="str">
            <v>FARGO/MOORHEAD FORUM</v>
          </cell>
          <cell r="G620" t="str">
            <v>ND</v>
          </cell>
          <cell r="H620">
            <v>41</v>
          </cell>
          <cell r="I620"/>
          <cell r="J620"/>
          <cell r="K620"/>
          <cell r="L620"/>
          <cell r="M620"/>
          <cell r="N620"/>
          <cell r="O620" t="str">
            <v>ENG</v>
          </cell>
          <cell r="P620" t="str">
            <v>SUN</v>
          </cell>
        </row>
        <row r="621">
          <cell r="D621" t="str">
            <v>007380</v>
          </cell>
          <cell r="E621">
            <v>67</v>
          </cell>
          <cell r="F621" t="str">
            <v>SIOUX FALLS ARGUS LEADER</v>
          </cell>
          <cell r="G621" t="str">
            <v>SD</v>
          </cell>
          <cell r="H621">
            <v>34</v>
          </cell>
          <cell r="I621"/>
          <cell r="J621"/>
          <cell r="K621"/>
          <cell r="L621"/>
          <cell r="M621"/>
          <cell r="N621"/>
          <cell r="O621" t="str">
            <v>ENG</v>
          </cell>
          <cell r="P621" t="str">
            <v>SUN</v>
          </cell>
        </row>
        <row r="622">
          <cell r="D622" t="str">
            <v>005135</v>
          </cell>
          <cell r="E622">
            <v>67</v>
          </cell>
          <cell r="F622" t="str">
            <v>GRAND FORKS HERALD</v>
          </cell>
          <cell r="G622" t="str">
            <v>ND</v>
          </cell>
          <cell r="H622">
            <v>22</v>
          </cell>
          <cell r="I622"/>
          <cell r="J622"/>
          <cell r="K622"/>
          <cell r="L622"/>
          <cell r="M622"/>
          <cell r="N622"/>
          <cell r="O622" t="str">
            <v>ENG</v>
          </cell>
          <cell r="P622" t="str">
            <v>SUN</v>
          </cell>
        </row>
        <row r="623">
          <cell r="D623" t="str">
            <v>007384</v>
          </cell>
          <cell r="E623">
            <v>67</v>
          </cell>
          <cell r="F623" t="str">
            <v>RAPID CITY JOURNAL</v>
          </cell>
          <cell r="G623" t="str">
            <v>SD</v>
          </cell>
          <cell r="H623">
            <v>22</v>
          </cell>
          <cell r="I623"/>
          <cell r="J623"/>
          <cell r="K623"/>
          <cell r="L623"/>
          <cell r="M623"/>
          <cell r="N623"/>
          <cell r="O623" t="str">
            <v>ENG</v>
          </cell>
          <cell r="P623" t="str">
            <v>SUN</v>
          </cell>
        </row>
        <row r="624">
          <cell r="D624" t="str">
            <v>005131</v>
          </cell>
          <cell r="E624">
            <v>67</v>
          </cell>
          <cell r="F624" t="str">
            <v>BISMARCK TRIBUNE</v>
          </cell>
          <cell r="G624" t="str">
            <v>ND</v>
          </cell>
          <cell r="H624">
            <v>21</v>
          </cell>
          <cell r="I624"/>
          <cell r="J624"/>
          <cell r="K624"/>
          <cell r="L624"/>
          <cell r="M624"/>
          <cell r="N624"/>
          <cell r="O624" t="str">
            <v>ENG</v>
          </cell>
          <cell r="P624" t="str">
            <v>SUN</v>
          </cell>
        </row>
        <row r="625">
          <cell r="D625" t="str">
            <v>011594</v>
          </cell>
          <cell r="E625">
            <v>67</v>
          </cell>
          <cell r="F625" t="str">
            <v>BILLINGS DEALS DISCOUNT &amp; MORE</v>
          </cell>
          <cell r="G625" t="str">
            <v>MT</v>
          </cell>
          <cell r="H625">
            <v>19</v>
          </cell>
          <cell r="I625"/>
          <cell r="J625"/>
          <cell r="K625"/>
          <cell r="L625"/>
          <cell r="M625"/>
          <cell r="N625"/>
          <cell r="O625" t="str">
            <v>ENG</v>
          </cell>
          <cell r="P625" t="str">
            <v>THU</v>
          </cell>
        </row>
        <row r="626">
          <cell r="D626" t="str">
            <v>009565</v>
          </cell>
          <cell r="E626">
            <v>67</v>
          </cell>
          <cell r="F626" t="str">
            <v>WILLISTON PLAINS REPORTER</v>
          </cell>
          <cell r="G626" t="str">
            <v>ND</v>
          </cell>
          <cell r="H626">
            <v>15</v>
          </cell>
          <cell r="I626"/>
          <cell r="J626"/>
          <cell r="K626"/>
          <cell r="L626"/>
          <cell r="M626"/>
          <cell r="N626"/>
          <cell r="O626" t="str">
            <v>ENG</v>
          </cell>
          <cell r="P626" t="str">
            <v>WED</v>
          </cell>
        </row>
        <row r="627">
          <cell r="D627" t="str">
            <v>004869</v>
          </cell>
          <cell r="E627">
            <v>67</v>
          </cell>
          <cell r="F627" t="str">
            <v>BOZEMAN DAILY CHRONICLE</v>
          </cell>
          <cell r="G627" t="str">
            <v>MT</v>
          </cell>
          <cell r="H627">
            <v>13</v>
          </cell>
          <cell r="I627"/>
          <cell r="J627"/>
          <cell r="K627"/>
          <cell r="L627"/>
          <cell r="M627"/>
          <cell r="N627"/>
          <cell r="O627" t="str">
            <v>ENG</v>
          </cell>
          <cell r="P627" t="str">
            <v>SUN</v>
          </cell>
        </row>
        <row r="628">
          <cell r="D628" t="str">
            <v>008779</v>
          </cell>
          <cell r="E628">
            <v>67</v>
          </cell>
          <cell r="F628" t="str">
            <v>CHEYENNE WYOMING TRIBUNE-EAGLE</v>
          </cell>
          <cell r="G628" t="str">
            <v>WY</v>
          </cell>
          <cell r="H628">
            <v>13</v>
          </cell>
          <cell r="I628"/>
          <cell r="J628"/>
          <cell r="K628"/>
          <cell r="L628"/>
          <cell r="M628"/>
          <cell r="N628"/>
          <cell r="O628" t="str">
            <v>ENG</v>
          </cell>
          <cell r="P628" t="str">
            <v>SUN</v>
          </cell>
        </row>
        <row r="629">
          <cell r="D629" t="str">
            <v>005133</v>
          </cell>
          <cell r="E629">
            <v>67</v>
          </cell>
          <cell r="F629" t="str">
            <v>MINOT NEWS</v>
          </cell>
          <cell r="G629" t="str">
            <v>ND</v>
          </cell>
          <cell r="H629">
            <v>13</v>
          </cell>
          <cell r="I629"/>
          <cell r="J629"/>
          <cell r="K629"/>
          <cell r="L629"/>
          <cell r="M629"/>
          <cell r="N629"/>
          <cell r="O629" t="str">
            <v>ENG</v>
          </cell>
          <cell r="P629" t="str">
            <v>SUN</v>
          </cell>
        </row>
        <row r="630">
          <cell r="D630" t="str">
            <v>007381</v>
          </cell>
          <cell r="E630">
            <v>67</v>
          </cell>
          <cell r="F630" t="str">
            <v>ABERDEEN AMERICAN NEWS</v>
          </cell>
          <cell r="G630" t="str">
            <v>SD</v>
          </cell>
          <cell r="H630">
            <v>12</v>
          </cell>
          <cell r="I630"/>
          <cell r="J630"/>
          <cell r="K630"/>
          <cell r="L630"/>
          <cell r="M630"/>
          <cell r="N630"/>
          <cell r="O630" t="str">
            <v>ENG</v>
          </cell>
          <cell r="P630" t="str">
            <v>SUN</v>
          </cell>
        </row>
        <row r="631">
          <cell r="D631" t="str">
            <v>007385</v>
          </cell>
          <cell r="E631">
            <v>67</v>
          </cell>
          <cell r="F631" t="str">
            <v>WATERTOWN PUBLIC OPINION</v>
          </cell>
          <cell r="G631" t="str">
            <v>SD</v>
          </cell>
          <cell r="H631">
            <v>9</v>
          </cell>
          <cell r="I631"/>
          <cell r="J631"/>
          <cell r="K631"/>
          <cell r="L631"/>
          <cell r="M631"/>
          <cell r="N631"/>
          <cell r="O631" t="str">
            <v>ENG</v>
          </cell>
          <cell r="P631" t="str">
            <v>SAT</v>
          </cell>
        </row>
        <row r="632">
          <cell r="D632" t="str">
            <v>004378</v>
          </cell>
          <cell r="E632">
            <v>67</v>
          </cell>
          <cell r="F632" t="str">
            <v>WORTHINGTON DAILY GLOBE</v>
          </cell>
          <cell r="G632" t="str">
            <v>MN</v>
          </cell>
          <cell r="H632">
            <v>6</v>
          </cell>
          <cell r="I632"/>
          <cell r="J632"/>
          <cell r="K632"/>
          <cell r="L632"/>
          <cell r="M632"/>
          <cell r="N632"/>
          <cell r="O632" t="str">
            <v>ENG</v>
          </cell>
          <cell r="P632" t="str">
            <v>SAT</v>
          </cell>
        </row>
        <row r="633">
          <cell r="D633" t="str">
            <v>007388</v>
          </cell>
          <cell r="E633">
            <v>67</v>
          </cell>
          <cell r="F633" t="str">
            <v>PIERRE CAPITAL JOURNAL</v>
          </cell>
          <cell r="G633" t="str">
            <v>SD</v>
          </cell>
          <cell r="H633">
            <v>3</v>
          </cell>
          <cell r="I633"/>
          <cell r="J633"/>
          <cell r="K633"/>
          <cell r="L633"/>
          <cell r="M633"/>
          <cell r="N633"/>
          <cell r="O633" t="str">
            <v>ENG</v>
          </cell>
          <cell r="P633" t="str">
            <v>WED</v>
          </cell>
        </row>
        <row r="634">
          <cell r="D634" t="str">
            <v>004879</v>
          </cell>
          <cell r="E634">
            <v>67</v>
          </cell>
          <cell r="F634" t="str">
            <v>SIDNEY HERALD</v>
          </cell>
          <cell r="G634" t="str">
            <v>MT</v>
          </cell>
          <cell r="H634">
            <v>3</v>
          </cell>
          <cell r="I634"/>
          <cell r="J634"/>
          <cell r="K634"/>
          <cell r="L634"/>
          <cell r="M634"/>
          <cell r="N634"/>
          <cell r="O634" t="str">
            <v>ENG</v>
          </cell>
          <cell r="P634" t="str">
            <v>SUN</v>
          </cell>
        </row>
        <row r="635">
          <cell r="D635" t="str">
            <v>005152</v>
          </cell>
          <cell r="E635">
            <v>68</v>
          </cell>
          <cell r="F635" t="str">
            <v>OMAHA WORLD-HERALD</v>
          </cell>
          <cell r="G635" t="str">
            <v>NE</v>
          </cell>
          <cell r="H635">
            <v>124</v>
          </cell>
          <cell r="I635"/>
          <cell r="J635"/>
          <cell r="K635"/>
          <cell r="L635"/>
          <cell r="M635"/>
          <cell r="N635"/>
          <cell r="O635" t="str">
            <v>ENG</v>
          </cell>
          <cell r="P635" t="str">
            <v>SUN</v>
          </cell>
        </row>
        <row r="636">
          <cell r="D636" t="str">
            <v>005151</v>
          </cell>
          <cell r="E636">
            <v>68</v>
          </cell>
          <cell r="F636" t="str">
            <v>LINCOLN JOURNAL STAR</v>
          </cell>
          <cell r="G636" t="str">
            <v>NE</v>
          </cell>
          <cell r="H636">
            <v>46</v>
          </cell>
          <cell r="I636"/>
          <cell r="J636"/>
          <cell r="K636"/>
          <cell r="L636"/>
          <cell r="M636"/>
          <cell r="N636"/>
          <cell r="O636" t="str">
            <v>ENG</v>
          </cell>
          <cell r="P636" t="str">
            <v>SUN</v>
          </cell>
        </row>
        <row r="637">
          <cell r="D637" t="str">
            <v>005156</v>
          </cell>
          <cell r="E637">
            <v>68</v>
          </cell>
          <cell r="F637" t="str">
            <v>GRAND ISLAND INDEPENDENT</v>
          </cell>
          <cell r="G637" t="str">
            <v>NE</v>
          </cell>
          <cell r="H637">
            <v>16</v>
          </cell>
          <cell r="I637"/>
          <cell r="J637"/>
          <cell r="K637"/>
          <cell r="L637"/>
          <cell r="M637"/>
          <cell r="N637"/>
          <cell r="O637" t="str">
            <v>ENG</v>
          </cell>
          <cell r="P637" t="str">
            <v>SUN</v>
          </cell>
        </row>
        <row r="638">
          <cell r="D638" t="str">
            <v>002092</v>
          </cell>
          <cell r="E638">
            <v>68</v>
          </cell>
          <cell r="F638" t="str">
            <v>COUNCIL BLUFFS NONPAREIL</v>
          </cell>
          <cell r="G638" t="str">
            <v>IA</v>
          </cell>
          <cell r="H638">
            <v>10</v>
          </cell>
          <cell r="I638"/>
          <cell r="J638"/>
          <cell r="K638"/>
          <cell r="L638"/>
          <cell r="M638"/>
          <cell r="N638"/>
          <cell r="O638" t="str">
            <v>ENG</v>
          </cell>
          <cell r="P638" t="str">
            <v>SUN</v>
          </cell>
        </row>
        <row r="639">
          <cell r="D639" t="str">
            <v>005157</v>
          </cell>
          <cell r="E639">
            <v>68</v>
          </cell>
          <cell r="F639" t="str">
            <v>HASTINGS TRIBUNE</v>
          </cell>
          <cell r="G639" t="str">
            <v>NE</v>
          </cell>
          <cell r="H639">
            <v>8</v>
          </cell>
          <cell r="I639"/>
          <cell r="J639"/>
          <cell r="K639"/>
          <cell r="L639"/>
          <cell r="M639"/>
          <cell r="N639"/>
          <cell r="O639" t="str">
            <v>ENG</v>
          </cell>
          <cell r="P639" t="str">
            <v>SAT</v>
          </cell>
        </row>
        <row r="640">
          <cell r="D640" t="str">
            <v>005154</v>
          </cell>
          <cell r="E640">
            <v>68</v>
          </cell>
          <cell r="F640" t="str">
            <v>COLUMBUS TELEGRAM</v>
          </cell>
          <cell r="G640" t="str">
            <v>NE</v>
          </cell>
          <cell r="H640">
            <v>6</v>
          </cell>
          <cell r="I640"/>
          <cell r="J640"/>
          <cell r="K640"/>
          <cell r="L640"/>
          <cell r="M640"/>
          <cell r="N640"/>
          <cell r="O640" t="str">
            <v>ENG</v>
          </cell>
          <cell r="P640" t="str">
            <v>SAT</v>
          </cell>
        </row>
        <row r="641">
          <cell r="D641" t="str">
            <v>005155</v>
          </cell>
          <cell r="E641">
            <v>68</v>
          </cell>
          <cell r="F641" t="str">
            <v>FREMONT TRIBUNE</v>
          </cell>
          <cell r="G641" t="str">
            <v>NE</v>
          </cell>
          <cell r="H641">
            <v>4</v>
          </cell>
          <cell r="I641"/>
          <cell r="J641"/>
          <cell r="K641"/>
          <cell r="L641"/>
          <cell r="M641"/>
          <cell r="N641"/>
          <cell r="O641" t="str">
            <v>ENG</v>
          </cell>
          <cell r="P641" t="str">
            <v>SAT</v>
          </cell>
        </row>
        <row r="642">
          <cell r="D642" t="str">
            <v>005175</v>
          </cell>
          <cell r="E642">
            <v>68</v>
          </cell>
          <cell r="F642" t="str">
            <v>BELLEVUE LEADER</v>
          </cell>
          <cell r="G642" t="str">
            <v>NE</v>
          </cell>
          <cell r="H642">
            <v>3</v>
          </cell>
          <cell r="I642"/>
          <cell r="J642"/>
          <cell r="K642"/>
          <cell r="L642"/>
          <cell r="M642"/>
          <cell r="N642"/>
          <cell r="O642" t="str">
            <v>ENG</v>
          </cell>
          <cell r="P642" t="str">
            <v>WED</v>
          </cell>
        </row>
        <row r="643">
          <cell r="D643" t="str">
            <v>005215</v>
          </cell>
          <cell r="E643">
            <v>68</v>
          </cell>
          <cell r="F643" t="str">
            <v>WAHOO NEWSPAPER</v>
          </cell>
          <cell r="G643" t="str">
            <v>NE</v>
          </cell>
          <cell r="H643">
            <v>3</v>
          </cell>
          <cell r="I643"/>
          <cell r="J643"/>
          <cell r="K643"/>
          <cell r="L643"/>
          <cell r="M643"/>
          <cell r="N643"/>
          <cell r="O643" t="str">
            <v>ENG</v>
          </cell>
          <cell r="P643" t="str">
            <v>THU</v>
          </cell>
        </row>
        <row r="644">
          <cell r="D644" t="str">
            <v>005221</v>
          </cell>
          <cell r="E644">
            <v>68</v>
          </cell>
          <cell r="F644" t="str">
            <v>PAPILLION TIMES/LA VISTA SUN</v>
          </cell>
          <cell r="G644" t="str">
            <v>NE</v>
          </cell>
          <cell r="H644">
            <v>2</v>
          </cell>
          <cell r="I644"/>
          <cell r="J644"/>
          <cell r="K644"/>
          <cell r="L644"/>
          <cell r="M644"/>
          <cell r="N644"/>
          <cell r="O644" t="str">
            <v>ENG</v>
          </cell>
          <cell r="P644" t="str">
            <v>WED</v>
          </cell>
        </row>
        <row r="645">
          <cell r="D645" t="str">
            <v>005184</v>
          </cell>
          <cell r="E645">
            <v>68</v>
          </cell>
          <cell r="F645" t="str">
            <v>PLATTSMOUTH JOURNAL</v>
          </cell>
          <cell r="G645" t="str">
            <v>NE</v>
          </cell>
          <cell r="H645">
            <v>2</v>
          </cell>
          <cell r="I645"/>
          <cell r="J645"/>
          <cell r="K645"/>
          <cell r="L645"/>
          <cell r="M645"/>
          <cell r="N645"/>
          <cell r="O645" t="str">
            <v>ENG</v>
          </cell>
          <cell r="P645" t="str">
            <v>THU</v>
          </cell>
        </row>
        <row r="646">
          <cell r="D646" t="str">
            <v>016165</v>
          </cell>
          <cell r="E646">
            <v>68</v>
          </cell>
          <cell r="F646" t="str">
            <v>RALSTON RECORDER</v>
          </cell>
          <cell r="G646" t="str">
            <v>NE</v>
          </cell>
          <cell r="H646">
            <v>1</v>
          </cell>
          <cell r="I646"/>
          <cell r="J646"/>
          <cell r="K646"/>
          <cell r="L646"/>
          <cell r="M646"/>
          <cell r="N646"/>
          <cell r="O646" t="str">
            <v>ENG</v>
          </cell>
          <cell r="P646" t="str">
            <v>WED</v>
          </cell>
        </row>
        <row r="647">
          <cell r="D647" t="str">
            <v>005213</v>
          </cell>
          <cell r="E647">
            <v>68</v>
          </cell>
          <cell r="F647" t="str">
            <v>SCHUYLER SUN</v>
          </cell>
          <cell r="G647" t="str">
            <v>NE</v>
          </cell>
          <cell r="H647">
            <v>1</v>
          </cell>
          <cell r="I647"/>
          <cell r="J647"/>
          <cell r="K647"/>
          <cell r="L647"/>
          <cell r="M647"/>
          <cell r="N647" t="str">
            <v>DEDICATED</v>
          </cell>
          <cell r="O647" t="str">
            <v>ENG</v>
          </cell>
          <cell r="P647" t="str">
            <v>THU</v>
          </cell>
        </row>
        <row r="648">
          <cell r="D648" t="str">
            <v>018000</v>
          </cell>
          <cell r="E648">
            <v>68</v>
          </cell>
          <cell r="F648" t="str">
            <v>SYRACUSE JOURNAL-DEMOCRAT</v>
          </cell>
          <cell r="G648" t="str">
            <v>NE</v>
          </cell>
          <cell r="H648">
            <v>1</v>
          </cell>
          <cell r="I648"/>
          <cell r="J648"/>
          <cell r="K648"/>
          <cell r="L648"/>
          <cell r="M648"/>
          <cell r="N648"/>
          <cell r="O648" t="str">
            <v>ENG</v>
          </cell>
          <cell r="P648" t="str">
            <v>THU</v>
          </cell>
        </row>
        <row r="649">
          <cell r="D649" t="str">
            <v>008468</v>
          </cell>
          <cell r="E649">
            <v>69</v>
          </cell>
          <cell r="F649" t="str">
            <v>GREEN BAY PRESS-GAZETTE</v>
          </cell>
          <cell r="G649" t="str">
            <v>WI</v>
          </cell>
          <cell r="H649">
            <v>48</v>
          </cell>
          <cell r="I649"/>
          <cell r="J649"/>
          <cell r="K649"/>
          <cell r="L649"/>
          <cell r="M649"/>
          <cell r="N649"/>
          <cell r="O649" t="str">
            <v>ENG</v>
          </cell>
          <cell r="P649" t="str">
            <v>SUN</v>
          </cell>
        </row>
        <row r="650">
          <cell r="D650" t="str">
            <v>008467</v>
          </cell>
          <cell r="E650">
            <v>69</v>
          </cell>
          <cell r="F650" t="str">
            <v>APPLETON POST-CRESCENT</v>
          </cell>
          <cell r="G650" t="str">
            <v>WI</v>
          </cell>
          <cell r="H650">
            <v>40</v>
          </cell>
          <cell r="I650"/>
          <cell r="J650"/>
          <cell r="K650"/>
          <cell r="L650"/>
          <cell r="M650"/>
          <cell r="N650"/>
          <cell r="O650" t="str">
            <v>ENG</v>
          </cell>
          <cell r="P650" t="str">
            <v>SUN</v>
          </cell>
        </row>
        <row r="651">
          <cell r="D651" t="str">
            <v>008534</v>
          </cell>
          <cell r="E651">
            <v>69</v>
          </cell>
          <cell r="F651" t="str">
            <v>MERRILL FOTO NEWS</v>
          </cell>
          <cell r="G651" t="str">
            <v>WI</v>
          </cell>
          <cell r="H651">
            <v>16</v>
          </cell>
          <cell r="I651"/>
          <cell r="J651"/>
          <cell r="K651"/>
          <cell r="L651"/>
          <cell r="M651"/>
          <cell r="N651"/>
          <cell r="O651" t="str">
            <v>ENG</v>
          </cell>
          <cell r="P651" t="str">
            <v>WED</v>
          </cell>
        </row>
        <row r="652">
          <cell r="D652" t="str">
            <v>017372</v>
          </cell>
          <cell r="E652">
            <v>69</v>
          </cell>
          <cell r="F652" t="str">
            <v>RHINELANDER NORTH STAR JOURNAL</v>
          </cell>
          <cell r="G652" t="str">
            <v>WI</v>
          </cell>
          <cell r="H652">
            <v>16</v>
          </cell>
          <cell r="I652"/>
          <cell r="J652"/>
          <cell r="K652"/>
          <cell r="L652"/>
          <cell r="M652"/>
          <cell r="N652"/>
          <cell r="O652" t="str">
            <v>ENG</v>
          </cell>
          <cell r="P652" t="str">
            <v>SUN</v>
          </cell>
        </row>
        <row r="653">
          <cell r="D653" t="str">
            <v>008489</v>
          </cell>
          <cell r="E653">
            <v>69</v>
          </cell>
          <cell r="F653" t="str">
            <v>WAUSAU DAILY HERALD</v>
          </cell>
          <cell r="G653" t="str">
            <v>WI</v>
          </cell>
          <cell r="H653">
            <v>15</v>
          </cell>
          <cell r="I653"/>
          <cell r="J653"/>
          <cell r="K653"/>
          <cell r="L653"/>
          <cell r="M653"/>
          <cell r="N653"/>
          <cell r="O653" t="str">
            <v>ENG</v>
          </cell>
          <cell r="P653" t="str">
            <v>SUN</v>
          </cell>
        </row>
        <row r="654">
          <cell r="D654" t="str">
            <v>008482</v>
          </cell>
          <cell r="E654">
            <v>69</v>
          </cell>
          <cell r="F654" t="str">
            <v>OSHKOSH NORTHWESTERN</v>
          </cell>
          <cell r="G654" t="str">
            <v>WI</v>
          </cell>
          <cell r="H654">
            <v>13</v>
          </cell>
          <cell r="I654"/>
          <cell r="J654"/>
          <cell r="K654"/>
          <cell r="L654"/>
          <cell r="M654"/>
          <cell r="N654"/>
          <cell r="O654" t="str">
            <v>ENG</v>
          </cell>
          <cell r="P654" t="str">
            <v>SUN</v>
          </cell>
        </row>
        <row r="655">
          <cell r="D655" t="str">
            <v>008475</v>
          </cell>
          <cell r="E655">
            <v>69</v>
          </cell>
          <cell r="F655" t="str">
            <v>FOND DU LAC REPORTER</v>
          </cell>
          <cell r="G655" t="str">
            <v>WI</v>
          </cell>
          <cell r="H655">
            <v>10</v>
          </cell>
          <cell r="I655"/>
          <cell r="J655"/>
          <cell r="K655"/>
          <cell r="L655"/>
          <cell r="M655"/>
          <cell r="N655"/>
          <cell r="O655" t="str">
            <v>ENG</v>
          </cell>
          <cell r="P655" t="str">
            <v>SUN</v>
          </cell>
        </row>
        <row r="656">
          <cell r="D656" t="str">
            <v>008479</v>
          </cell>
          <cell r="E656">
            <v>69</v>
          </cell>
          <cell r="F656" t="str">
            <v>MANITOWOC HERALD TIMES REPORTER</v>
          </cell>
          <cell r="G656" t="str">
            <v>WI</v>
          </cell>
          <cell r="H656">
            <v>9</v>
          </cell>
          <cell r="I656"/>
          <cell r="J656"/>
          <cell r="K656"/>
          <cell r="L656"/>
          <cell r="M656"/>
          <cell r="N656"/>
          <cell r="O656" t="str">
            <v>ENG</v>
          </cell>
          <cell r="P656" t="str">
            <v>SUN</v>
          </cell>
        </row>
        <row r="657">
          <cell r="D657" t="str">
            <v>008481</v>
          </cell>
          <cell r="E657">
            <v>69</v>
          </cell>
          <cell r="F657" t="str">
            <v>MARSHFIELD NEWS-HERALD</v>
          </cell>
          <cell r="G657" t="str">
            <v>WI</v>
          </cell>
          <cell r="H657">
            <v>6</v>
          </cell>
          <cell r="I657"/>
          <cell r="J657"/>
          <cell r="K657"/>
          <cell r="L657"/>
          <cell r="M657"/>
          <cell r="N657"/>
          <cell r="O657" t="str">
            <v>ENG</v>
          </cell>
          <cell r="P657" t="str">
            <v>SAT</v>
          </cell>
        </row>
        <row r="658">
          <cell r="D658" t="str">
            <v>008485</v>
          </cell>
          <cell r="E658">
            <v>69</v>
          </cell>
          <cell r="F658" t="str">
            <v>STEVENS POINT JOURNAL</v>
          </cell>
          <cell r="G658" t="str">
            <v>WI</v>
          </cell>
          <cell r="H658">
            <v>6</v>
          </cell>
          <cell r="I658"/>
          <cell r="J658"/>
          <cell r="K658"/>
          <cell r="L658"/>
          <cell r="M658"/>
          <cell r="N658"/>
          <cell r="O658" t="str">
            <v>ENG</v>
          </cell>
          <cell r="P658" t="str">
            <v>SAT</v>
          </cell>
        </row>
        <row r="659">
          <cell r="D659" t="str">
            <v>008491</v>
          </cell>
          <cell r="E659">
            <v>69</v>
          </cell>
          <cell r="F659" t="str">
            <v>WISCONSIN RAPIDS TRIBUNE</v>
          </cell>
          <cell r="G659" t="str">
            <v>WI</v>
          </cell>
          <cell r="H659">
            <v>6</v>
          </cell>
          <cell r="I659"/>
          <cell r="J659"/>
          <cell r="K659"/>
          <cell r="L659"/>
          <cell r="M659"/>
          <cell r="N659"/>
          <cell r="O659" t="str">
            <v>ENG</v>
          </cell>
          <cell r="P659" t="str">
            <v>SAT</v>
          </cell>
        </row>
        <row r="660">
          <cell r="D660" t="str">
            <v>008513</v>
          </cell>
          <cell r="E660">
            <v>69</v>
          </cell>
          <cell r="F660" t="str">
            <v>WAUPACA COUNTY POST WEST</v>
          </cell>
          <cell r="G660" t="str">
            <v>WI</v>
          </cell>
          <cell r="H660">
            <v>5</v>
          </cell>
          <cell r="I660"/>
          <cell r="J660"/>
          <cell r="K660"/>
          <cell r="L660"/>
          <cell r="M660"/>
          <cell r="N660"/>
          <cell r="O660" t="str">
            <v>ENG</v>
          </cell>
          <cell r="P660" t="str">
            <v>THU</v>
          </cell>
        </row>
        <row r="661">
          <cell r="D661" t="str">
            <v>008469</v>
          </cell>
          <cell r="E661">
            <v>70</v>
          </cell>
          <cell r="F661" t="str">
            <v>MADISON WI. STATE JOURNAL</v>
          </cell>
          <cell r="G661" t="str">
            <v>WI</v>
          </cell>
          <cell r="H661">
            <v>83</v>
          </cell>
          <cell r="I661"/>
          <cell r="J661"/>
          <cell r="K661"/>
          <cell r="L661"/>
          <cell r="M661"/>
          <cell r="N661"/>
          <cell r="O661" t="str">
            <v>ENG</v>
          </cell>
          <cell r="P661" t="str">
            <v>SUN</v>
          </cell>
        </row>
        <row r="662">
          <cell r="D662" t="str">
            <v>008478</v>
          </cell>
          <cell r="E662">
            <v>70</v>
          </cell>
          <cell r="F662" t="str">
            <v>LA CROSSE TRIBUNE</v>
          </cell>
          <cell r="G662" t="str">
            <v>WI</v>
          </cell>
          <cell r="H662">
            <v>25</v>
          </cell>
          <cell r="I662"/>
          <cell r="J662"/>
          <cell r="K662"/>
          <cell r="L662"/>
          <cell r="M662"/>
          <cell r="N662"/>
          <cell r="O662" t="str">
            <v>ENG</v>
          </cell>
          <cell r="P662" t="str">
            <v>SUN</v>
          </cell>
        </row>
        <row r="663">
          <cell r="D663" t="str">
            <v>008474</v>
          </cell>
          <cell r="E663">
            <v>70</v>
          </cell>
          <cell r="F663" t="str">
            <v>EAU CLAIRE LEADER-TELEGRAM</v>
          </cell>
          <cell r="G663" t="str">
            <v>WI</v>
          </cell>
          <cell r="H663">
            <v>21</v>
          </cell>
          <cell r="I663"/>
          <cell r="J663"/>
          <cell r="K663"/>
          <cell r="L663"/>
          <cell r="M663"/>
          <cell r="N663"/>
          <cell r="O663" t="str">
            <v>ENG</v>
          </cell>
          <cell r="P663" t="str">
            <v>SUN</v>
          </cell>
        </row>
        <row r="664">
          <cell r="D664" t="str">
            <v>008476</v>
          </cell>
          <cell r="E664">
            <v>70</v>
          </cell>
          <cell r="F664" t="str">
            <v>JANESVILLE GAZETTE</v>
          </cell>
          <cell r="G664" t="str">
            <v>WI</v>
          </cell>
          <cell r="H664">
            <v>18</v>
          </cell>
          <cell r="I664"/>
          <cell r="J664"/>
          <cell r="K664"/>
          <cell r="L664"/>
          <cell r="M664"/>
          <cell r="N664"/>
          <cell r="O664" t="str">
            <v>ENG</v>
          </cell>
          <cell r="P664" t="str">
            <v>SUN</v>
          </cell>
        </row>
        <row r="665">
          <cell r="D665" t="str">
            <v>004377</v>
          </cell>
          <cell r="E665">
            <v>70</v>
          </cell>
          <cell r="F665" t="str">
            <v>WINONA DAILY NEWS</v>
          </cell>
          <cell r="G665" t="str">
            <v>MN</v>
          </cell>
          <cell r="H665">
            <v>7</v>
          </cell>
          <cell r="I665"/>
          <cell r="J665"/>
          <cell r="K665"/>
          <cell r="L665"/>
          <cell r="M665"/>
          <cell r="N665"/>
          <cell r="O665" t="str">
            <v>ENG</v>
          </cell>
          <cell r="P665" t="str">
            <v>SUN</v>
          </cell>
        </row>
        <row r="666">
          <cell r="D666" t="str">
            <v>008507</v>
          </cell>
          <cell r="E666">
            <v>70</v>
          </cell>
          <cell r="F666" t="str">
            <v>BARABOO NEWS REPUBLIC</v>
          </cell>
          <cell r="G666" t="str">
            <v>WI</v>
          </cell>
          <cell r="H666">
            <v>3</v>
          </cell>
          <cell r="I666"/>
          <cell r="J666"/>
          <cell r="K666"/>
          <cell r="L666"/>
          <cell r="M666"/>
          <cell r="N666"/>
          <cell r="O666" t="str">
            <v>ENG</v>
          </cell>
          <cell r="P666" t="str">
            <v>SAT</v>
          </cell>
        </row>
        <row r="667">
          <cell r="D667" t="str">
            <v>008508</v>
          </cell>
          <cell r="E667">
            <v>70</v>
          </cell>
          <cell r="F667" t="str">
            <v>PORTAGE REGISTER</v>
          </cell>
          <cell r="G667" t="str">
            <v>WI</v>
          </cell>
          <cell r="H667">
            <v>3</v>
          </cell>
          <cell r="I667"/>
          <cell r="J667"/>
          <cell r="K667"/>
          <cell r="L667"/>
          <cell r="M667"/>
          <cell r="N667"/>
          <cell r="O667" t="str">
            <v>ENG</v>
          </cell>
          <cell r="P667" t="str">
            <v>SAT</v>
          </cell>
        </row>
        <row r="668">
          <cell r="D668" t="str">
            <v>018743</v>
          </cell>
          <cell r="E668">
            <v>71</v>
          </cell>
          <cell r="F668" t="str">
            <v>MILWAUKEE SHOP NOW</v>
          </cell>
          <cell r="G668" t="str">
            <v>WI</v>
          </cell>
          <cell r="H668">
            <v>271</v>
          </cell>
          <cell r="I668"/>
          <cell r="J668"/>
          <cell r="K668"/>
          <cell r="L668"/>
          <cell r="M668"/>
          <cell r="N668"/>
          <cell r="O668" t="str">
            <v>ENG</v>
          </cell>
          <cell r="P668" t="str">
            <v>WED</v>
          </cell>
        </row>
        <row r="669">
          <cell r="D669" t="str">
            <v>008470</v>
          </cell>
          <cell r="E669">
            <v>71</v>
          </cell>
          <cell r="F669" t="str">
            <v>MILWAUKEE JOURNAL SENTINEL</v>
          </cell>
          <cell r="G669" t="str">
            <v>WI</v>
          </cell>
          <cell r="H669">
            <v>200</v>
          </cell>
          <cell r="I669"/>
          <cell r="J669"/>
          <cell r="K669"/>
          <cell r="L669"/>
          <cell r="M669"/>
          <cell r="N669"/>
          <cell r="O669" t="str">
            <v>ENG</v>
          </cell>
          <cell r="P669" t="str">
            <v>SUN</v>
          </cell>
        </row>
        <row r="670">
          <cell r="D670" t="str">
            <v>014544</v>
          </cell>
          <cell r="E670">
            <v>71</v>
          </cell>
          <cell r="F670" t="str">
            <v>MILWAUKEE COMMUNITY NEWSPAPERS</v>
          </cell>
          <cell r="G670" t="str">
            <v>WI</v>
          </cell>
          <cell r="H670">
            <v>26</v>
          </cell>
          <cell r="I670"/>
          <cell r="J670"/>
          <cell r="K670" t="str">
            <v>H</v>
          </cell>
          <cell r="L670"/>
          <cell r="M670"/>
          <cell r="N670"/>
          <cell r="O670" t="str">
            <v>ENG</v>
          </cell>
          <cell r="P670"/>
        </row>
        <row r="671">
          <cell r="D671" t="str">
            <v>008488</v>
          </cell>
          <cell r="E671">
            <v>71</v>
          </cell>
          <cell r="F671" t="str">
            <v>WAUKESHA FREEMAN</v>
          </cell>
          <cell r="G671" t="str">
            <v>WI</v>
          </cell>
          <cell r="H671">
            <v>11</v>
          </cell>
          <cell r="I671"/>
          <cell r="J671"/>
          <cell r="K671" t="str">
            <v>M</v>
          </cell>
          <cell r="L671"/>
          <cell r="M671"/>
          <cell r="N671"/>
          <cell r="O671" t="str">
            <v>ENG</v>
          </cell>
          <cell r="P671" t="str">
            <v>SAT</v>
          </cell>
        </row>
        <row r="672">
          <cell r="D672" t="str">
            <v>008490</v>
          </cell>
          <cell r="E672">
            <v>71</v>
          </cell>
          <cell r="F672" t="str">
            <v>WASHINGTON COUNTY DAILY NEWS</v>
          </cell>
          <cell r="G672" t="str">
            <v>WI</v>
          </cell>
          <cell r="H672">
            <v>8</v>
          </cell>
          <cell r="I672"/>
          <cell r="J672"/>
          <cell r="K672" t="str">
            <v>M</v>
          </cell>
          <cell r="L672"/>
          <cell r="M672"/>
          <cell r="N672"/>
          <cell r="O672" t="str">
            <v>ENG</v>
          </cell>
          <cell r="P672" t="str">
            <v>SAT</v>
          </cell>
        </row>
        <row r="673">
          <cell r="D673" t="str">
            <v>008517</v>
          </cell>
          <cell r="E673">
            <v>71</v>
          </cell>
          <cell r="F673" t="str">
            <v>OZAUKEE COUNTY NEWS GRAPHIC</v>
          </cell>
          <cell r="G673" t="str">
            <v>WI</v>
          </cell>
          <cell r="H673">
            <v>7</v>
          </cell>
          <cell r="I673"/>
          <cell r="J673"/>
          <cell r="K673" t="str">
            <v>M</v>
          </cell>
          <cell r="L673"/>
          <cell r="M673"/>
          <cell r="N673"/>
          <cell r="O673" t="str">
            <v>ENG</v>
          </cell>
          <cell r="P673" t="str">
            <v>TUE</v>
          </cell>
        </row>
        <row r="674">
          <cell r="D674" t="str">
            <v>008477</v>
          </cell>
          <cell r="E674">
            <v>71</v>
          </cell>
          <cell r="F674" t="str">
            <v>KENOSHA NEWS</v>
          </cell>
          <cell r="G674" t="str">
            <v>WI</v>
          </cell>
          <cell r="H674">
            <v>22</v>
          </cell>
          <cell r="I674"/>
          <cell r="J674"/>
          <cell r="K674"/>
          <cell r="L674"/>
          <cell r="M674"/>
          <cell r="N674"/>
          <cell r="O674" t="str">
            <v>ENG</v>
          </cell>
          <cell r="P674" t="str">
            <v>SUN</v>
          </cell>
        </row>
        <row r="675">
          <cell r="D675" t="str">
            <v>008483</v>
          </cell>
          <cell r="E675">
            <v>71</v>
          </cell>
          <cell r="F675" t="str">
            <v>RACINE JOURNAL TIMES</v>
          </cell>
          <cell r="G675" t="str">
            <v>WI</v>
          </cell>
          <cell r="H675">
            <v>22</v>
          </cell>
          <cell r="I675"/>
          <cell r="J675"/>
          <cell r="K675"/>
          <cell r="L675"/>
          <cell r="M675"/>
          <cell r="N675"/>
          <cell r="O675" t="str">
            <v>ENG</v>
          </cell>
          <cell r="P675" t="str">
            <v>SUN</v>
          </cell>
        </row>
        <row r="676">
          <cell r="D676" t="str">
            <v>008484</v>
          </cell>
          <cell r="E676">
            <v>71</v>
          </cell>
          <cell r="F676" t="str">
            <v>SHEBOYGAN PRESS</v>
          </cell>
          <cell r="G676" t="str">
            <v>WI</v>
          </cell>
          <cell r="H676">
            <v>14</v>
          </cell>
          <cell r="I676"/>
          <cell r="J676"/>
          <cell r="K676"/>
          <cell r="L676"/>
          <cell r="M676"/>
          <cell r="N676"/>
          <cell r="O676" t="str">
            <v>ENG</v>
          </cell>
          <cell r="P676" t="str">
            <v>SUN</v>
          </cell>
        </row>
        <row r="677">
          <cell r="D677" t="str">
            <v>008471</v>
          </cell>
          <cell r="E677">
            <v>71</v>
          </cell>
          <cell r="F677" t="str">
            <v>BEAVER DAM CITIZEN</v>
          </cell>
          <cell r="G677" t="str">
            <v>WI</v>
          </cell>
          <cell r="H677">
            <v>8</v>
          </cell>
          <cell r="I677"/>
          <cell r="J677"/>
          <cell r="K677"/>
          <cell r="L677"/>
          <cell r="M677"/>
          <cell r="N677"/>
          <cell r="O677" t="str">
            <v>ENG</v>
          </cell>
          <cell r="P677" t="str">
            <v>SAT</v>
          </cell>
        </row>
        <row r="678">
          <cell r="D678"/>
          <cell r="E678" t="str">
            <v>WEST CENTRAL TOTAL</v>
          </cell>
          <cell r="F678"/>
          <cell r="G678"/>
          <cell r="H678">
            <v>6103</v>
          </cell>
          <cell r="I678">
            <v>0</v>
          </cell>
          <cell r="J678"/>
          <cell r="K678"/>
          <cell r="L678"/>
          <cell r="M678"/>
          <cell r="N678"/>
          <cell r="O678"/>
          <cell r="P678"/>
        </row>
        <row r="679">
          <cell r="D679"/>
          <cell r="E679" t="str">
            <v>METRO CHICAGO</v>
          </cell>
          <cell r="F679"/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</row>
        <row r="680">
          <cell r="D680" t="str">
            <v>002324</v>
          </cell>
          <cell r="E680">
            <v>72</v>
          </cell>
          <cell r="F680" t="str">
            <v>CHICAGO TRIBUNE</v>
          </cell>
          <cell r="G680" t="str">
            <v>IL</v>
          </cell>
          <cell r="H680">
            <v>570</v>
          </cell>
          <cell r="I680"/>
          <cell r="J680"/>
          <cell r="K680"/>
          <cell r="L680"/>
          <cell r="M680"/>
          <cell r="N680"/>
          <cell r="O680" t="str">
            <v>ENG</v>
          </cell>
          <cell r="P680" t="str">
            <v>SUN</v>
          </cell>
        </row>
        <row r="681">
          <cell r="D681" t="str">
            <v>017631</v>
          </cell>
          <cell r="E681">
            <v>72</v>
          </cell>
          <cell r="F681" t="str">
            <v>CHICAGO HOY FIN DE SEMANA</v>
          </cell>
          <cell r="G681" t="str">
            <v>IL</v>
          </cell>
          <cell r="H681">
            <v>355</v>
          </cell>
          <cell r="I681"/>
          <cell r="J681"/>
          <cell r="K681"/>
          <cell r="L681"/>
          <cell r="M681"/>
          <cell r="N681" t="str">
            <v>DEDICATED</v>
          </cell>
          <cell r="O681" t="str">
            <v>SPN</v>
          </cell>
          <cell r="P681" t="str">
            <v>SAT</v>
          </cell>
        </row>
        <row r="682">
          <cell r="D682" t="str">
            <v>020433</v>
          </cell>
          <cell r="E682">
            <v>72</v>
          </cell>
          <cell r="F682" t="str">
            <v>CHICAGO INSIDE SHOPPER</v>
          </cell>
          <cell r="G682" t="str">
            <v>IL</v>
          </cell>
          <cell r="H682">
            <v>237</v>
          </cell>
          <cell r="I682"/>
          <cell r="J682"/>
          <cell r="K682"/>
          <cell r="L682"/>
          <cell r="M682"/>
          <cell r="N682"/>
          <cell r="O682" t="str">
            <v>ENG</v>
          </cell>
          <cell r="P682" t="str">
            <v>SUN</v>
          </cell>
        </row>
        <row r="683">
          <cell r="D683" t="str">
            <v>002323</v>
          </cell>
          <cell r="E683">
            <v>72</v>
          </cell>
          <cell r="F683" t="str">
            <v>CHICAGO SUN-TIMES</v>
          </cell>
          <cell r="G683" t="str">
            <v>IL</v>
          </cell>
          <cell r="H683">
            <v>124</v>
          </cell>
          <cell r="I683"/>
          <cell r="J683"/>
          <cell r="K683"/>
          <cell r="L683"/>
          <cell r="M683"/>
          <cell r="N683"/>
          <cell r="O683" t="str">
            <v>ENG</v>
          </cell>
          <cell r="P683" t="str">
            <v>SUN</v>
          </cell>
        </row>
        <row r="684">
          <cell r="D684" t="str">
            <v>002362</v>
          </cell>
          <cell r="E684">
            <v>72</v>
          </cell>
          <cell r="F684" t="str">
            <v>ARLINGTON HEIGHTS DAILY HERALD</v>
          </cell>
          <cell r="G684" t="str">
            <v>IL</v>
          </cell>
          <cell r="H684">
            <v>81</v>
          </cell>
          <cell r="I684"/>
          <cell r="J684"/>
          <cell r="K684"/>
          <cell r="L684"/>
          <cell r="M684"/>
          <cell r="N684"/>
          <cell r="O684" t="str">
            <v>ENG</v>
          </cell>
          <cell r="P684" t="str">
            <v>SUN</v>
          </cell>
        </row>
        <row r="685">
          <cell r="D685" t="str">
            <v>002778</v>
          </cell>
          <cell r="E685">
            <v>72</v>
          </cell>
          <cell r="F685" t="str">
            <v>MUNSTER TIMES OF NORTHWEST INDIANA</v>
          </cell>
          <cell r="G685" t="str">
            <v>IN</v>
          </cell>
          <cell r="H685">
            <v>53</v>
          </cell>
          <cell r="I685"/>
          <cell r="J685"/>
          <cell r="K685"/>
          <cell r="L685"/>
          <cell r="M685"/>
          <cell r="N685"/>
          <cell r="O685" t="str">
            <v>ENG</v>
          </cell>
          <cell r="P685" t="str">
            <v>SUN</v>
          </cell>
        </row>
        <row r="686">
          <cell r="D686" t="str">
            <v>015311</v>
          </cell>
          <cell r="E686">
            <v>72</v>
          </cell>
          <cell r="F686" t="str">
            <v>CHICAGO SUBURBAN BUY</v>
          </cell>
          <cell r="G686" t="str">
            <v>IL</v>
          </cell>
          <cell r="H686">
            <v>52</v>
          </cell>
          <cell r="I686"/>
          <cell r="J686"/>
          <cell r="K686" t="str">
            <v>H</v>
          </cell>
          <cell r="L686"/>
          <cell r="M686"/>
          <cell r="N686"/>
          <cell r="O686" t="str">
            <v>ENG</v>
          </cell>
          <cell r="P686"/>
        </row>
        <row r="687">
          <cell r="D687" t="str">
            <v>002422</v>
          </cell>
          <cell r="E687">
            <v>72</v>
          </cell>
          <cell r="F687" t="str">
            <v>CHICAGO DAILY SOUTHTOWN</v>
          </cell>
          <cell r="G687" t="str">
            <v>IL</v>
          </cell>
          <cell r="H687">
            <v>20</v>
          </cell>
          <cell r="I687"/>
          <cell r="J687"/>
          <cell r="K687" t="str">
            <v>M</v>
          </cell>
          <cell r="L687"/>
          <cell r="M687"/>
          <cell r="N687"/>
          <cell r="O687" t="str">
            <v>ENG</v>
          </cell>
          <cell r="P687" t="str">
            <v>SUN</v>
          </cell>
        </row>
        <row r="688">
          <cell r="D688" t="str">
            <v>002376</v>
          </cell>
          <cell r="E688">
            <v>72</v>
          </cell>
          <cell r="F688" t="str">
            <v>CHICAGO DEFENDER</v>
          </cell>
          <cell r="G688" t="str">
            <v>IL</v>
          </cell>
          <cell r="H688">
            <v>16</v>
          </cell>
          <cell r="I688"/>
          <cell r="J688"/>
          <cell r="K688" t="str">
            <v>M</v>
          </cell>
          <cell r="L688"/>
          <cell r="M688"/>
          <cell r="N688"/>
          <cell r="O688" t="str">
            <v>ENG</v>
          </cell>
          <cell r="P688" t="str">
            <v>WED</v>
          </cell>
        </row>
        <row r="689">
          <cell r="D689" t="str">
            <v>002328</v>
          </cell>
          <cell r="E689">
            <v>72</v>
          </cell>
          <cell r="F689" t="str">
            <v>WAUKEGAN LAKE COUNTY NEWS SUN</v>
          </cell>
          <cell r="G689" t="str">
            <v>IL</v>
          </cell>
          <cell r="H689">
            <v>9</v>
          </cell>
          <cell r="I689"/>
          <cell r="J689"/>
          <cell r="K689" t="str">
            <v>M</v>
          </cell>
          <cell r="L689"/>
          <cell r="M689"/>
          <cell r="N689"/>
          <cell r="O689" t="str">
            <v>ENG</v>
          </cell>
          <cell r="P689" t="str">
            <v>SAT</v>
          </cell>
        </row>
        <row r="690">
          <cell r="D690" t="str">
            <v>002425</v>
          </cell>
          <cell r="E690">
            <v>72</v>
          </cell>
          <cell r="F690" t="str">
            <v>NAPERVILLE SUN</v>
          </cell>
          <cell r="G690" t="str">
            <v>IL</v>
          </cell>
          <cell r="H690">
            <v>7</v>
          </cell>
          <cell r="I690"/>
          <cell r="J690"/>
          <cell r="K690" t="str">
            <v>M</v>
          </cell>
          <cell r="L690"/>
          <cell r="M690"/>
          <cell r="N690"/>
          <cell r="O690" t="str">
            <v>ENG</v>
          </cell>
          <cell r="P690" t="str">
            <v>SUN</v>
          </cell>
        </row>
        <row r="691">
          <cell r="D691" t="str">
            <v>002777</v>
          </cell>
          <cell r="E691">
            <v>72</v>
          </cell>
          <cell r="F691" t="str">
            <v>MERRILLVILLE POST TRIBUNE</v>
          </cell>
          <cell r="G691" t="str">
            <v>IN</v>
          </cell>
          <cell r="H691">
            <v>22</v>
          </cell>
          <cell r="I691"/>
          <cell r="J691"/>
          <cell r="K691"/>
          <cell r="L691"/>
          <cell r="M691"/>
          <cell r="N691"/>
          <cell r="O691" t="str">
            <v>ENG</v>
          </cell>
          <cell r="P691" t="str">
            <v>SUN</v>
          </cell>
        </row>
        <row r="692">
          <cell r="D692" t="str">
            <v>002327</v>
          </cell>
          <cell r="E692">
            <v>73</v>
          </cell>
          <cell r="F692" t="str">
            <v>ROCKFORD REGISTER STAR</v>
          </cell>
          <cell r="G692" t="str">
            <v>IL</v>
          </cell>
          <cell r="H692">
            <v>37</v>
          </cell>
          <cell r="I692"/>
          <cell r="J692"/>
          <cell r="K692"/>
          <cell r="L692"/>
          <cell r="M692"/>
          <cell r="N692"/>
          <cell r="O692" t="str">
            <v>ENG</v>
          </cell>
          <cell r="P692" t="str">
            <v>SUN</v>
          </cell>
        </row>
        <row r="693">
          <cell r="D693" t="str">
            <v>002396</v>
          </cell>
          <cell r="E693">
            <v>73</v>
          </cell>
          <cell r="F693" t="str">
            <v>CRYSTAL LAKE NORTHWEST HERALD</v>
          </cell>
          <cell r="G693" t="str">
            <v>IL</v>
          </cell>
          <cell r="H693">
            <v>25</v>
          </cell>
          <cell r="I693"/>
          <cell r="J693"/>
          <cell r="K693"/>
          <cell r="L693"/>
          <cell r="M693"/>
          <cell r="N693"/>
          <cell r="O693" t="str">
            <v>ENG</v>
          </cell>
          <cell r="P693" t="str">
            <v>SUN</v>
          </cell>
        </row>
        <row r="694">
          <cell r="D694" t="str">
            <v>020673</v>
          </cell>
          <cell r="E694">
            <v>73</v>
          </cell>
          <cell r="F694" t="str">
            <v>ROCKFORD YES SUNDAY SELECT</v>
          </cell>
          <cell r="G694" t="str">
            <v>IL</v>
          </cell>
          <cell r="H694">
            <v>25</v>
          </cell>
          <cell r="I694"/>
          <cell r="J694"/>
          <cell r="K694"/>
          <cell r="L694"/>
          <cell r="M694"/>
          <cell r="N694"/>
          <cell r="O694" t="str">
            <v>ENG</v>
          </cell>
          <cell r="P694" t="str">
            <v>SUN</v>
          </cell>
        </row>
        <row r="695">
          <cell r="D695" t="str">
            <v>002326</v>
          </cell>
          <cell r="E695">
            <v>73</v>
          </cell>
          <cell r="F695" t="str">
            <v>JOLIET HERALD-NEWS</v>
          </cell>
          <cell r="G695" t="str">
            <v>IL</v>
          </cell>
          <cell r="H695">
            <v>21</v>
          </cell>
          <cell r="I695"/>
          <cell r="J695"/>
          <cell r="K695"/>
          <cell r="L695"/>
          <cell r="M695"/>
          <cell r="N695"/>
          <cell r="O695" t="str">
            <v>ENG</v>
          </cell>
          <cell r="P695" t="str">
            <v>SUN</v>
          </cell>
        </row>
        <row r="696">
          <cell r="D696" t="str">
            <v>002346</v>
          </cell>
          <cell r="E696">
            <v>73</v>
          </cell>
          <cell r="F696" t="str">
            <v>KANKAKEE JOURNAL</v>
          </cell>
          <cell r="G696" t="str">
            <v>IL</v>
          </cell>
          <cell r="H696">
            <v>21</v>
          </cell>
          <cell r="I696"/>
          <cell r="J696"/>
          <cell r="K696"/>
          <cell r="L696"/>
          <cell r="M696"/>
          <cell r="N696"/>
          <cell r="O696" t="str">
            <v>ENG</v>
          </cell>
          <cell r="P696" t="str">
            <v>SAT</v>
          </cell>
        </row>
        <row r="697">
          <cell r="D697" t="str">
            <v>008472</v>
          </cell>
          <cell r="E697">
            <v>73</v>
          </cell>
          <cell r="F697" t="str">
            <v>BELOIT NEWS</v>
          </cell>
          <cell r="G697" t="str">
            <v>WI</v>
          </cell>
          <cell r="H697">
            <v>19</v>
          </cell>
          <cell r="I697"/>
          <cell r="J697"/>
          <cell r="K697"/>
          <cell r="L697"/>
          <cell r="M697"/>
          <cell r="N697"/>
          <cell r="O697" t="str">
            <v>ENG</v>
          </cell>
          <cell r="P697" t="str">
            <v>WED</v>
          </cell>
        </row>
        <row r="698">
          <cell r="D698" t="str">
            <v>002348</v>
          </cell>
          <cell r="E698">
            <v>73</v>
          </cell>
          <cell r="F698" t="str">
            <v>LA SALLE NEWS-TRIBUNE</v>
          </cell>
          <cell r="G698" t="str">
            <v>IL</v>
          </cell>
          <cell r="H698">
            <v>15</v>
          </cell>
          <cell r="I698"/>
          <cell r="J698"/>
          <cell r="K698"/>
          <cell r="L698"/>
          <cell r="M698"/>
          <cell r="N698"/>
          <cell r="O698" t="str">
            <v>ENG</v>
          </cell>
          <cell r="P698" t="str">
            <v>SAT</v>
          </cell>
        </row>
        <row r="699">
          <cell r="D699" t="str">
            <v>002351</v>
          </cell>
          <cell r="E699">
            <v>73</v>
          </cell>
          <cell r="F699" t="str">
            <v>OTTAWA TIMES</v>
          </cell>
          <cell r="G699" t="str">
            <v>IL</v>
          </cell>
          <cell r="H699">
            <v>14</v>
          </cell>
          <cell r="I699"/>
          <cell r="J699"/>
          <cell r="K699"/>
          <cell r="L699"/>
          <cell r="M699"/>
          <cell r="N699"/>
          <cell r="O699" t="str">
            <v>ENG</v>
          </cell>
          <cell r="P699" t="str">
            <v>SAT</v>
          </cell>
        </row>
        <row r="700">
          <cell r="D700" t="str">
            <v>002322</v>
          </cell>
          <cell r="E700">
            <v>73</v>
          </cell>
          <cell r="F700" t="str">
            <v>AURORA BEACON-NEWS</v>
          </cell>
          <cell r="G700" t="str">
            <v>IL</v>
          </cell>
          <cell r="H700">
            <v>11</v>
          </cell>
          <cell r="I700"/>
          <cell r="J700"/>
          <cell r="K700"/>
          <cell r="L700"/>
          <cell r="M700"/>
          <cell r="N700" t="str">
            <v>DEDICATED</v>
          </cell>
          <cell r="O700" t="str">
            <v>ENG</v>
          </cell>
          <cell r="P700" t="str">
            <v>SUN</v>
          </cell>
        </row>
        <row r="701">
          <cell r="D701" t="str">
            <v>002340</v>
          </cell>
          <cell r="E701">
            <v>73</v>
          </cell>
          <cell r="F701" t="str">
            <v>DEKALB CHRONICLE</v>
          </cell>
          <cell r="G701" t="str">
            <v>IL</v>
          </cell>
          <cell r="H701">
            <v>9</v>
          </cell>
          <cell r="I701"/>
          <cell r="J701"/>
          <cell r="K701"/>
          <cell r="L701"/>
          <cell r="M701"/>
          <cell r="N701"/>
          <cell r="O701" t="str">
            <v>ENG</v>
          </cell>
          <cell r="P701" t="str">
            <v>SAT</v>
          </cell>
        </row>
        <row r="702">
          <cell r="D702" t="str">
            <v>002343</v>
          </cell>
          <cell r="E702">
            <v>73</v>
          </cell>
          <cell r="F702" t="str">
            <v>FREEPORT JOURNAL-STANDARD</v>
          </cell>
          <cell r="G702" t="str">
            <v>IL</v>
          </cell>
          <cell r="H702">
            <v>6</v>
          </cell>
          <cell r="I702"/>
          <cell r="J702"/>
          <cell r="K702"/>
          <cell r="L702"/>
          <cell r="M702"/>
          <cell r="N702"/>
          <cell r="O702" t="str">
            <v>ENG</v>
          </cell>
          <cell r="P702" t="str">
            <v>SUN</v>
          </cell>
        </row>
        <row r="703">
          <cell r="D703" t="str">
            <v>002325</v>
          </cell>
          <cell r="E703">
            <v>73</v>
          </cell>
          <cell r="F703" t="str">
            <v>ELGIN COURIER-NEWS</v>
          </cell>
          <cell r="G703" t="str">
            <v>IL</v>
          </cell>
          <cell r="H703">
            <v>3</v>
          </cell>
          <cell r="I703"/>
          <cell r="J703"/>
          <cell r="K703"/>
          <cell r="L703"/>
          <cell r="M703"/>
          <cell r="N703" t="str">
            <v>DEDICATED</v>
          </cell>
          <cell r="O703" t="str">
            <v>ENG</v>
          </cell>
          <cell r="P703" t="str">
            <v>SUN</v>
          </cell>
        </row>
        <row r="704">
          <cell r="D704"/>
          <cell r="E704" t="str">
            <v>METRO CHICAGO TOTAL</v>
          </cell>
          <cell r="F704"/>
          <cell r="G704"/>
          <cell r="H704">
            <v>1752</v>
          </cell>
          <cell r="I704">
            <v>0</v>
          </cell>
          <cell r="J704"/>
          <cell r="K704"/>
          <cell r="L704"/>
          <cell r="M704"/>
          <cell r="N704"/>
          <cell r="O704"/>
          <cell r="P704"/>
        </row>
        <row r="705">
          <cell r="D705"/>
          <cell r="E705" t="str">
            <v>SOUTHEAST</v>
          </cell>
          <cell r="F705"/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</row>
        <row r="706">
          <cell r="D706" t="str">
            <v>008825</v>
          </cell>
          <cell r="E706">
            <v>74</v>
          </cell>
          <cell r="F706" t="str">
            <v>BIRMINGHAM LIFE</v>
          </cell>
          <cell r="G706" t="str">
            <v>AL</v>
          </cell>
          <cell r="H706">
            <v>221</v>
          </cell>
          <cell r="I706"/>
          <cell r="J706"/>
          <cell r="K706"/>
          <cell r="L706"/>
          <cell r="M706"/>
          <cell r="N706"/>
          <cell r="O706" t="str">
            <v>ENG</v>
          </cell>
          <cell r="P706" t="str">
            <v>WED</v>
          </cell>
        </row>
        <row r="707">
          <cell r="D707" t="str">
            <v>000045</v>
          </cell>
          <cell r="E707">
            <v>74</v>
          </cell>
          <cell r="F707" t="str">
            <v>BIRMINGHAM NEWS</v>
          </cell>
          <cell r="G707" t="str">
            <v>AL</v>
          </cell>
          <cell r="H707">
            <v>80</v>
          </cell>
          <cell r="I707"/>
          <cell r="J707"/>
          <cell r="K707"/>
          <cell r="L707"/>
          <cell r="M707"/>
          <cell r="N707"/>
          <cell r="O707" t="str">
            <v>ENG</v>
          </cell>
          <cell r="P707" t="str">
            <v>SUN</v>
          </cell>
        </row>
        <row r="708">
          <cell r="D708" t="str">
            <v>000193</v>
          </cell>
          <cell r="E708">
            <v>74</v>
          </cell>
          <cell r="F708" t="str">
            <v>TUSCALOOSA/FLOR/GADSDE NEWS/TIMES DAILY/TIMES</v>
          </cell>
          <cell r="G708" t="str">
            <v>AL</v>
          </cell>
          <cell r="H708">
            <v>54</v>
          </cell>
          <cell r="I708"/>
          <cell r="J708"/>
          <cell r="K708" t="str">
            <v>H</v>
          </cell>
          <cell r="L708"/>
          <cell r="M708"/>
          <cell r="N708"/>
          <cell r="O708" t="str">
            <v>ENG</v>
          </cell>
          <cell r="P708"/>
        </row>
        <row r="709">
          <cell r="D709" t="str">
            <v>000065</v>
          </cell>
          <cell r="E709">
            <v>74</v>
          </cell>
          <cell r="F709" t="str">
            <v>TUSCALOOSA NEWS</v>
          </cell>
          <cell r="G709" t="str">
            <v>AL</v>
          </cell>
          <cell r="H709">
            <v>23</v>
          </cell>
          <cell r="I709"/>
          <cell r="J709"/>
          <cell r="K709" t="str">
            <v>M</v>
          </cell>
          <cell r="L709"/>
          <cell r="M709"/>
          <cell r="N709"/>
          <cell r="O709" t="str">
            <v>ENG</v>
          </cell>
          <cell r="P709" t="str">
            <v>SUN</v>
          </cell>
        </row>
        <row r="710">
          <cell r="D710" t="str">
            <v>000056</v>
          </cell>
          <cell r="E710">
            <v>74</v>
          </cell>
          <cell r="F710" t="str">
            <v>FLORENCE TIMES DAILY</v>
          </cell>
          <cell r="G710" t="str">
            <v>AL</v>
          </cell>
          <cell r="H710">
            <v>19</v>
          </cell>
          <cell r="I710"/>
          <cell r="J710"/>
          <cell r="K710" t="str">
            <v>M</v>
          </cell>
          <cell r="L710"/>
          <cell r="M710"/>
          <cell r="N710"/>
          <cell r="O710" t="str">
            <v>ENG</v>
          </cell>
          <cell r="P710" t="str">
            <v>SUN</v>
          </cell>
        </row>
        <row r="711">
          <cell r="D711" t="str">
            <v>000057</v>
          </cell>
          <cell r="E711">
            <v>74</v>
          </cell>
          <cell r="F711" t="str">
            <v>GADSDEN TIMES</v>
          </cell>
          <cell r="G711" t="str">
            <v>AL</v>
          </cell>
          <cell r="H711">
            <v>12</v>
          </cell>
          <cell r="I711"/>
          <cell r="J711"/>
          <cell r="K711" t="str">
            <v>M</v>
          </cell>
          <cell r="L711"/>
          <cell r="M711"/>
          <cell r="N711"/>
          <cell r="O711" t="str">
            <v>ENG</v>
          </cell>
          <cell r="P711" t="str">
            <v>SUN</v>
          </cell>
        </row>
        <row r="712">
          <cell r="D712" t="str">
            <v>020742</v>
          </cell>
          <cell r="E712">
            <v>74</v>
          </cell>
          <cell r="F712" t="str">
            <v>BIRMINGHAM YES!</v>
          </cell>
          <cell r="G712" t="str">
            <v>AL</v>
          </cell>
          <cell r="H712">
            <v>27</v>
          </cell>
          <cell r="I712"/>
          <cell r="J712"/>
          <cell r="K712"/>
          <cell r="L712"/>
          <cell r="M712"/>
          <cell r="N712"/>
          <cell r="O712" t="str">
            <v>ENG</v>
          </cell>
          <cell r="P712" t="str">
            <v>SUN</v>
          </cell>
        </row>
        <row r="713">
          <cell r="D713" t="str">
            <v>000050</v>
          </cell>
          <cell r="E713">
            <v>74</v>
          </cell>
          <cell r="F713" t="str">
            <v>ANNISTON STAR</v>
          </cell>
          <cell r="G713" t="str">
            <v>AL</v>
          </cell>
          <cell r="H713">
            <v>16</v>
          </cell>
          <cell r="I713"/>
          <cell r="J713"/>
          <cell r="K713"/>
          <cell r="L713"/>
          <cell r="M713"/>
          <cell r="N713"/>
          <cell r="O713" t="str">
            <v>ENG</v>
          </cell>
          <cell r="P713" t="str">
            <v>SUN</v>
          </cell>
        </row>
        <row r="714">
          <cell r="D714" t="str">
            <v>000116</v>
          </cell>
          <cell r="E714">
            <v>74</v>
          </cell>
          <cell r="F714" t="str">
            <v>HAMILTON JOURNAL RECORD</v>
          </cell>
          <cell r="G714" t="str">
            <v>AL</v>
          </cell>
          <cell r="H714">
            <v>9</v>
          </cell>
          <cell r="I714"/>
          <cell r="J714"/>
          <cell r="K714"/>
          <cell r="L714"/>
          <cell r="M714"/>
          <cell r="N714"/>
          <cell r="O714" t="str">
            <v>ENG</v>
          </cell>
          <cell r="P714" t="str">
            <v>SAT</v>
          </cell>
        </row>
        <row r="715">
          <cell r="D715" t="str">
            <v>000052</v>
          </cell>
          <cell r="E715">
            <v>74</v>
          </cell>
          <cell r="F715" t="str">
            <v>CULLMAN TIMES</v>
          </cell>
          <cell r="G715" t="str">
            <v>AL</v>
          </cell>
          <cell r="H715">
            <v>7</v>
          </cell>
          <cell r="I715"/>
          <cell r="J715"/>
          <cell r="K715"/>
          <cell r="L715"/>
          <cell r="M715"/>
          <cell r="N715"/>
          <cell r="O715" t="str">
            <v>ENG</v>
          </cell>
          <cell r="P715" t="str">
            <v>SUN</v>
          </cell>
        </row>
        <row r="716">
          <cell r="D716" t="str">
            <v>000058</v>
          </cell>
          <cell r="E716">
            <v>74</v>
          </cell>
          <cell r="F716" t="str">
            <v>JASPER DAILY MOUNTAIN EAGLE</v>
          </cell>
          <cell r="G716" t="str">
            <v>AL</v>
          </cell>
          <cell r="H716">
            <v>7</v>
          </cell>
          <cell r="I716"/>
          <cell r="J716"/>
          <cell r="K716"/>
          <cell r="L716"/>
          <cell r="M716"/>
          <cell r="N716"/>
          <cell r="O716" t="str">
            <v>ENG</v>
          </cell>
          <cell r="P716" t="str">
            <v>SUN</v>
          </cell>
        </row>
        <row r="717">
          <cell r="D717" t="str">
            <v>000111</v>
          </cell>
          <cell r="E717">
            <v>74</v>
          </cell>
          <cell r="F717" t="str">
            <v>CHEROKEE COUNTY HERALD</v>
          </cell>
          <cell r="G717" t="str">
            <v>AL</v>
          </cell>
          <cell r="H717">
            <v>2</v>
          </cell>
          <cell r="I717"/>
          <cell r="J717"/>
          <cell r="K717"/>
          <cell r="L717"/>
          <cell r="M717"/>
          <cell r="N717"/>
          <cell r="O717" t="str">
            <v>ENG</v>
          </cell>
          <cell r="P717" t="str">
            <v>WED</v>
          </cell>
        </row>
        <row r="718">
          <cell r="D718" t="str">
            <v>008826</v>
          </cell>
          <cell r="E718">
            <v>75</v>
          </cell>
          <cell r="F718" t="str">
            <v>HUNTSVILLE LIFE</v>
          </cell>
          <cell r="G718" t="str">
            <v>AL</v>
          </cell>
          <cell r="H718">
            <v>85</v>
          </cell>
          <cell r="I718"/>
          <cell r="J718"/>
          <cell r="K718"/>
          <cell r="L718"/>
          <cell r="M718"/>
          <cell r="N718"/>
          <cell r="O718" t="str">
            <v>ENG</v>
          </cell>
          <cell r="P718" t="str">
            <v>WED</v>
          </cell>
        </row>
        <row r="719">
          <cell r="D719" t="str">
            <v>000046</v>
          </cell>
          <cell r="E719">
            <v>75</v>
          </cell>
          <cell r="F719" t="str">
            <v>HUNTSVILLE TIMES</v>
          </cell>
          <cell r="G719" t="str">
            <v>AL</v>
          </cell>
          <cell r="H719">
            <v>38</v>
          </cell>
          <cell r="I719"/>
          <cell r="J719"/>
          <cell r="K719"/>
          <cell r="L719"/>
          <cell r="M719"/>
          <cell r="N719"/>
          <cell r="O719" t="str">
            <v>ENG</v>
          </cell>
          <cell r="P719" t="str">
            <v>SUN</v>
          </cell>
        </row>
        <row r="720">
          <cell r="D720" t="str">
            <v>000053</v>
          </cell>
          <cell r="E720">
            <v>75</v>
          </cell>
          <cell r="F720" t="str">
            <v>DECATUR DAILY</v>
          </cell>
          <cell r="G720" t="str">
            <v>AL</v>
          </cell>
          <cell r="H720">
            <v>17</v>
          </cell>
          <cell r="I720"/>
          <cell r="J720"/>
          <cell r="K720"/>
          <cell r="L720"/>
          <cell r="M720"/>
          <cell r="N720"/>
          <cell r="O720" t="str">
            <v>ENG</v>
          </cell>
          <cell r="P720" t="str">
            <v>SUN</v>
          </cell>
        </row>
        <row r="721">
          <cell r="D721" t="str">
            <v>021745</v>
          </cell>
          <cell r="E721">
            <v>75</v>
          </cell>
          <cell r="F721" t="str">
            <v>HUNTSVILLE YES!SUNDAY SELECT</v>
          </cell>
          <cell r="G721" t="str">
            <v>AL</v>
          </cell>
          <cell r="H721">
            <v>13</v>
          </cell>
          <cell r="I721"/>
          <cell r="J721"/>
          <cell r="K721"/>
          <cell r="L721"/>
          <cell r="M721"/>
          <cell r="N721"/>
          <cell r="O721" t="str">
            <v>ENG</v>
          </cell>
          <cell r="P721" t="str">
            <v>SUN</v>
          </cell>
        </row>
        <row r="722">
          <cell r="D722" t="str">
            <v>007484</v>
          </cell>
          <cell r="E722">
            <v>75</v>
          </cell>
          <cell r="F722" t="str">
            <v>FAYETTEVILLE ELK VALLEY TIMES</v>
          </cell>
          <cell r="G722" t="str">
            <v>TN</v>
          </cell>
          <cell r="H722">
            <v>10</v>
          </cell>
          <cell r="I722"/>
          <cell r="J722"/>
          <cell r="K722"/>
          <cell r="L722"/>
          <cell r="M722"/>
          <cell r="N722"/>
          <cell r="O722" t="str">
            <v>ENG</v>
          </cell>
          <cell r="P722" t="str">
            <v>WED</v>
          </cell>
        </row>
        <row r="723">
          <cell r="D723" t="str">
            <v>000078</v>
          </cell>
          <cell r="E723">
            <v>75</v>
          </cell>
          <cell r="F723" t="str">
            <v>ALBERTVILLE SAND MOUNTAIN REPORTER</v>
          </cell>
          <cell r="G723" t="str">
            <v>AL</v>
          </cell>
          <cell r="H723">
            <v>6</v>
          </cell>
          <cell r="I723"/>
          <cell r="J723"/>
          <cell r="K723"/>
          <cell r="L723"/>
          <cell r="M723"/>
          <cell r="N723"/>
          <cell r="O723" t="str">
            <v>ENG</v>
          </cell>
          <cell r="P723" t="str">
            <v>SAT</v>
          </cell>
        </row>
        <row r="724">
          <cell r="D724" t="str">
            <v>000051</v>
          </cell>
          <cell r="E724">
            <v>75</v>
          </cell>
          <cell r="F724" t="str">
            <v>ATHENS NEWS-COURIER</v>
          </cell>
          <cell r="G724" t="str">
            <v>AL</v>
          </cell>
          <cell r="H724">
            <v>6</v>
          </cell>
          <cell r="I724"/>
          <cell r="J724"/>
          <cell r="K724"/>
          <cell r="L724"/>
          <cell r="M724"/>
          <cell r="N724"/>
          <cell r="O724" t="str">
            <v>ENG</v>
          </cell>
          <cell r="P724" t="str">
            <v>SAT</v>
          </cell>
        </row>
        <row r="725">
          <cell r="D725" t="str">
            <v>000068</v>
          </cell>
          <cell r="E725">
            <v>75</v>
          </cell>
          <cell r="F725" t="str">
            <v>COLBERT COUNTY REPORTER</v>
          </cell>
          <cell r="G725" t="str">
            <v>AL</v>
          </cell>
          <cell r="H725">
            <v>5</v>
          </cell>
          <cell r="I725"/>
          <cell r="J725"/>
          <cell r="K725"/>
          <cell r="L725"/>
          <cell r="M725"/>
          <cell r="N725"/>
          <cell r="O725" t="str">
            <v>ENG</v>
          </cell>
          <cell r="P725" t="str">
            <v>FRI</v>
          </cell>
        </row>
        <row r="726">
          <cell r="D726" t="str">
            <v>000076</v>
          </cell>
          <cell r="E726">
            <v>75</v>
          </cell>
          <cell r="F726" t="str">
            <v>FT. PAYNE TIMES-JOURNAL</v>
          </cell>
          <cell r="G726" t="str">
            <v>AL</v>
          </cell>
          <cell r="H726">
            <v>5</v>
          </cell>
          <cell r="I726"/>
          <cell r="J726"/>
          <cell r="K726"/>
          <cell r="L726"/>
          <cell r="M726"/>
          <cell r="N726"/>
          <cell r="O726" t="str">
            <v>ENG</v>
          </cell>
          <cell r="P726" t="str">
            <v>SAT</v>
          </cell>
        </row>
        <row r="727">
          <cell r="D727" t="str">
            <v>000061</v>
          </cell>
          <cell r="E727">
            <v>75</v>
          </cell>
          <cell r="F727" t="str">
            <v>SCOTTSBORO SENTINEL</v>
          </cell>
          <cell r="G727" t="str">
            <v>AL</v>
          </cell>
          <cell r="H727">
            <v>3</v>
          </cell>
          <cell r="I727"/>
          <cell r="J727"/>
          <cell r="K727"/>
          <cell r="L727"/>
          <cell r="M727"/>
          <cell r="N727"/>
          <cell r="O727" t="str">
            <v>ENG</v>
          </cell>
          <cell r="P727" t="str">
            <v>SAT</v>
          </cell>
        </row>
        <row r="728">
          <cell r="D728" t="str">
            <v>020116</v>
          </cell>
          <cell r="E728">
            <v>76</v>
          </cell>
          <cell r="F728" t="str">
            <v>PRATTVILLE WEDNESDAY PROGRESS</v>
          </cell>
          <cell r="G728" t="str">
            <v>AL</v>
          </cell>
          <cell r="H728">
            <v>28</v>
          </cell>
          <cell r="I728"/>
          <cell r="J728"/>
          <cell r="K728"/>
          <cell r="L728"/>
          <cell r="M728"/>
          <cell r="N728"/>
          <cell r="O728" t="str">
            <v>ENG</v>
          </cell>
          <cell r="P728" t="str">
            <v>WED</v>
          </cell>
        </row>
        <row r="729">
          <cell r="D729" t="str">
            <v>000048</v>
          </cell>
          <cell r="E729">
            <v>76</v>
          </cell>
          <cell r="F729" t="str">
            <v>MONTGOMERY ADVERTISER</v>
          </cell>
          <cell r="G729" t="str">
            <v>AL</v>
          </cell>
          <cell r="H729">
            <v>25</v>
          </cell>
          <cell r="I729"/>
          <cell r="J729"/>
          <cell r="K729"/>
          <cell r="L729"/>
          <cell r="M729"/>
          <cell r="N729"/>
          <cell r="O729" t="str">
            <v>ENG</v>
          </cell>
          <cell r="P729" t="str">
            <v>SUN</v>
          </cell>
        </row>
        <row r="730">
          <cell r="D730" t="str">
            <v>000054</v>
          </cell>
          <cell r="E730">
            <v>76</v>
          </cell>
          <cell r="F730" t="str">
            <v>DOTHAN EAGLE</v>
          </cell>
          <cell r="G730" t="str">
            <v>AL</v>
          </cell>
          <cell r="H730">
            <v>20</v>
          </cell>
          <cell r="I730"/>
          <cell r="J730"/>
          <cell r="K730"/>
          <cell r="L730"/>
          <cell r="M730"/>
          <cell r="N730"/>
          <cell r="O730" t="str">
            <v>ENG</v>
          </cell>
          <cell r="P730" t="str">
            <v>SUN</v>
          </cell>
        </row>
        <row r="731">
          <cell r="D731" t="str">
            <v>000148</v>
          </cell>
          <cell r="E731">
            <v>76</v>
          </cell>
          <cell r="F731" t="str">
            <v>ENTERPRISE SOUTHEAST SUN</v>
          </cell>
          <cell r="G731" t="str">
            <v>AL</v>
          </cell>
          <cell r="H731">
            <v>15</v>
          </cell>
          <cell r="I731"/>
          <cell r="J731"/>
          <cell r="K731"/>
          <cell r="L731"/>
          <cell r="M731"/>
          <cell r="N731"/>
          <cell r="O731" t="str">
            <v>ENG</v>
          </cell>
          <cell r="P731" t="str">
            <v>WED</v>
          </cell>
        </row>
        <row r="732">
          <cell r="D732" t="str">
            <v>000062</v>
          </cell>
          <cell r="E732">
            <v>76</v>
          </cell>
          <cell r="F732" t="str">
            <v>SELMA TIMES-JOURNAL</v>
          </cell>
          <cell r="G732" t="str">
            <v>AL</v>
          </cell>
          <cell r="H732">
            <v>10</v>
          </cell>
          <cell r="I732"/>
          <cell r="J732"/>
          <cell r="K732"/>
          <cell r="L732"/>
          <cell r="M732"/>
          <cell r="N732"/>
          <cell r="O732" t="str">
            <v>ENG</v>
          </cell>
          <cell r="P732" t="str">
            <v>SUN</v>
          </cell>
        </row>
        <row r="733">
          <cell r="D733" t="str">
            <v>000174</v>
          </cell>
          <cell r="E733">
            <v>76</v>
          </cell>
          <cell r="F733" t="str">
            <v>DALEVILLE SUN COURIER</v>
          </cell>
          <cell r="G733" t="str">
            <v>AL</v>
          </cell>
          <cell r="H733">
            <v>6</v>
          </cell>
          <cell r="I733"/>
          <cell r="J733"/>
          <cell r="K733"/>
          <cell r="L733"/>
          <cell r="M733"/>
          <cell r="N733"/>
          <cell r="O733" t="str">
            <v>ENG</v>
          </cell>
          <cell r="P733" t="str">
            <v>WED</v>
          </cell>
        </row>
        <row r="734">
          <cell r="D734" t="str">
            <v>000180</v>
          </cell>
          <cell r="E734">
            <v>76</v>
          </cell>
          <cell r="F734" t="str">
            <v>WETUMPKA HERALD</v>
          </cell>
          <cell r="G734" t="str">
            <v>AL</v>
          </cell>
          <cell r="H734">
            <v>5</v>
          </cell>
          <cell r="I734"/>
          <cell r="J734"/>
          <cell r="K734"/>
          <cell r="L734"/>
          <cell r="M734"/>
          <cell r="N734"/>
          <cell r="O734" t="str">
            <v>ENG</v>
          </cell>
          <cell r="P734" t="str">
            <v>WED</v>
          </cell>
        </row>
        <row r="735">
          <cell r="D735" t="str">
            <v>000049</v>
          </cell>
          <cell r="E735">
            <v>76</v>
          </cell>
          <cell r="F735" t="str">
            <v>ALEXANDER CITY OUTLOOK</v>
          </cell>
          <cell r="G735" t="str">
            <v>AL</v>
          </cell>
          <cell r="H735">
            <v>4</v>
          </cell>
          <cell r="I735"/>
          <cell r="J735"/>
          <cell r="K735"/>
          <cell r="L735"/>
          <cell r="M735"/>
          <cell r="N735"/>
          <cell r="O735" t="str">
            <v>ENG</v>
          </cell>
          <cell r="P735" t="str">
            <v>SAT</v>
          </cell>
        </row>
        <row r="736">
          <cell r="D736" t="str">
            <v>000102</v>
          </cell>
          <cell r="E736">
            <v>76</v>
          </cell>
          <cell r="F736" t="str">
            <v>TALLASSEE TRIBUNE</v>
          </cell>
          <cell r="G736" t="str">
            <v>AL</v>
          </cell>
          <cell r="H736">
            <v>3</v>
          </cell>
          <cell r="I736"/>
          <cell r="J736"/>
          <cell r="K736"/>
          <cell r="L736"/>
          <cell r="M736"/>
          <cell r="N736"/>
          <cell r="O736" t="str">
            <v>ENG</v>
          </cell>
          <cell r="P736" t="str">
            <v>WED</v>
          </cell>
        </row>
        <row r="737">
          <cell r="D737" t="str">
            <v>000086</v>
          </cell>
          <cell r="E737">
            <v>76</v>
          </cell>
          <cell r="F737" t="str">
            <v>DEMOPOLIS TIMES</v>
          </cell>
          <cell r="G737" t="str">
            <v>AL</v>
          </cell>
          <cell r="H737">
            <v>2</v>
          </cell>
          <cell r="I737"/>
          <cell r="J737"/>
          <cell r="K737"/>
          <cell r="L737"/>
          <cell r="M737"/>
          <cell r="N737"/>
          <cell r="O737" t="str">
            <v>ENG</v>
          </cell>
          <cell r="P737" t="str">
            <v>SAT</v>
          </cell>
        </row>
        <row r="738">
          <cell r="D738" t="str">
            <v>013670</v>
          </cell>
          <cell r="E738">
            <v>77</v>
          </cell>
          <cell r="F738" t="str">
            <v>MOBILE GULF COAST LIFE TMC</v>
          </cell>
          <cell r="G738" t="str">
            <v>AL</v>
          </cell>
          <cell r="H738">
            <v>90</v>
          </cell>
          <cell r="I738"/>
          <cell r="J738"/>
          <cell r="K738"/>
          <cell r="L738"/>
          <cell r="M738"/>
          <cell r="N738"/>
          <cell r="O738" t="str">
            <v>ENG</v>
          </cell>
          <cell r="P738" t="str">
            <v>WED</v>
          </cell>
        </row>
        <row r="739">
          <cell r="D739" t="str">
            <v>000047</v>
          </cell>
          <cell r="E739">
            <v>77</v>
          </cell>
          <cell r="F739" t="str">
            <v>MOBILE PRESS-REGISTER</v>
          </cell>
          <cell r="G739" t="str">
            <v>AL</v>
          </cell>
          <cell r="H739">
            <v>65</v>
          </cell>
          <cell r="I739"/>
          <cell r="J739"/>
          <cell r="K739"/>
          <cell r="L739"/>
          <cell r="M739"/>
          <cell r="N739"/>
          <cell r="O739" t="str">
            <v>ENG</v>
          </cell>
          <cell r="P739" t="str">
            <v>SUN</v>
          </cell>
        </row>
        <row r="740">
          <cell r="D740" t="str">
            <v>001537</v>
          </cell>
          <cell r="E740">
            <v>77</v>
          </cell>
          <cell r="F740" t="str">
            <v>PENSACOLA NEWS JOURNAL</v>
          </cell>
          <cell r="G740" t="str">
            <v>FL</v>
          </cell>
          <cell r="H740">
            <v>40</v>
          </cell>
          <cell r="I740"/>
          <cell r="J740"/>
          <cell r="K740"/>
          <cell r="L740"/>
          <cell r="M740"/>
          <cell r="N740"/>
          <cell r="O740" t="str">
            <v>ENG</v>
          </cell>
          <cell r="P740" t="str">
            <v>SUN</v>
          </cell>
        </row>
        <row r="741">
          <cell r="D741" t="str">
            <v>004780</v>
          </cell>
          <cell r="E741">
            <v>77</v>
          </cell>
          <cell r="F741" t="str">
            <v>BILOXI-GULFPORT SUN HERALD</v>
          </cell>
          <cell r="G741" t="str">
            <v>MS</v>
          </cell>
          <cell r="H741">
            <v>24</v>
          </cell>
          <cell r="I741"/>
          <cell r="J741"/>
          <cell r="K741"/>
          <cell r="L741"/>
          <cell r="M741"/>
          <cell r="N741"/>
          <cell r="O741" t="str">
            <v>ENG</v>
          </cell>
          <cell r="P741" t="str">
            <v>SUN</v>
          </cell>
        </row>
        <row r="742">
          <cell r="D742" t="str">
            <v>001530</v>
          </cell>
          <cell r="E742">
            <v>77</v>
          </cell>
          <cell r="F742" t="str">
            <v>FT. WALTON BEACH NORTHWEST FL NEWS</v>
          </cell>
          <cell r="G742" t="str">
            <v>FL</v>
          </cell>
          <cell r="H742">
            <v>23</v>
          </cell>
          <cell r="I742"/>
          <cell r="J742"/>
          <cell r="K742"/>
          <cell r="L742"/>
          <cell r="M742"/>
          <cell r="N742"/>
          <cell r="O742" t="str">
            <v>ENG</v>
          </cell>
          <cell r="P742" t="str">
            <v>SUN</v>
          </cell>
        </row>
        <row r="743">
          <cell r="D743" t="str">
            <v>020890</v>
          </cell>
          <cell r="E743">
            <v>77</v>
          </cell>
          <cell r="F743" t="str">
            <v>FT. WALTON BEACH SUNDAY SELECT</v>
          </cell>
          <cell r="G743" t="str">
            <v>FL</v>
          </cell>
          <cell r="H743">
            <v>19</v>
          </cell>
          <cell r="I743"/>
          <cell r="J743"/>
          <cell r="K743"/>
          <cell r="L743"/>
          <cell r="M743"/>
          <cell r="N743"/>
          <cell r="O743" t="str">
            <v>ENG</v>
          </cell>
          <cell r="P743" t="str">
            <v>SUN</v>
          </cell>
        </row>
        <row r="744">
          <cell r="D744" t="str">
            <v>021746</v>
          </cell>
          <cell r="E744">
            <v>77</v>
          </cell>
          <cell r="F744" t="str">
            <v>MOBILE YES!SUNDAY SELECT</v>
          </cell>
          <cell r="G744" t="str">
            <v>AL</v>
          </cell>
          <cell r="H744">
            <v>18</v>
          </cell>
          <cell r="I744"/>
          <cell r="J744"/>
          <cell r="K744"/>
          <cell r="L744"/>
          <cell r="M744"/>
          <cell r="N744"/>
          <cell r="O744" t="str">
            <v>ENG</v>
          </cell>
          <cell r="P744" t="str">
            <v>SUN</v>
          </cell>
        </row>
        <row r="745">
          <cell r="D745" t="str">
            <v>021783</v>
          </cell>
          <cell r="E745">
            <v>77</v>
          </cell>
          <cell r="F745" t="str">
            <v>BILOXI-GULFPORT YES! YOUR ESSENTIAL SHOPPER</v>
          </cell>
          <cell r="G745" t="str">
            <v>MS</v>
          </cell>
          <cell r="H745">
            <v>8</v>
          </cell>
          <cell r="I745"/>
          <cell r="J745"/>
          <cell r="K745"/>
          <cell r="L745"/>
          <cell r="M745"/>
          <cell r="N745"/>
          <cell r="O745" t="str">
            <v>ENG</v>
          </cell>
          <cell r="P745" t="str">
            <v>SUN</v>
          </cell>
        </row>
        <row r="746">
          <cell r="D746" t="str">
            <v>017434</v>
          </cell>
          <cell r="E746">
            <v>77</v>
          </cell>
          <cell r="F746" t="str">
            <v>NAVARRE PRESS</v>
          </cell>
          <cell r="G746" t="str">
            <v>FL</v>
          </cell>
          <cell r="H746">
            <v>4</v>
          </cell>
          <cell r="I746"/>
          <cell r="J746"/>
          <cell r="K746"/>
          <cell r="L746"/>
          <cell r="M746"/>
          <cell r="N746"/>
          <cell r="O746" t="str">
            <v>ENG</v>
          </cell>
          <cell r="P746" t="str">
            <v>THU</v>
          </cell>
        </row>
        <row r="747">
          <cell r="D747" t="str">
            <v>004806</v>
          </cell>
          <cell r="E747">
            <v>77</v>
          </cell>
          <cell r="F747" t="str">
            <v>STONE COUNTY ENTERPRISE</v>
          </cell>
          <cell r="G747" t="str">
            <v>MS</v>
          </cell>
          <cell r="H747">
            <v>4</v>
          </cell>
          <cell r="I747"/>
          <cell r="J747"/>
          <cell r="K747"/>
          <cell r="L747"/>
          <cell r="M747"/>
          <cell r="N747"/>
          <cell r="O747" t="str">
            <v>ENG</v>
          </cell>
          <cell r="P747" t="str">
            <v>WED</v>
          </cell>
        </row>
        <row r="748">
          <cell r="D748" t="str">
            <v>000129</v>
          </cell>
          <cell r="E748">
            <v>77</v>
          </cell>
          <cell r="F748" t="str">
            <v>THOMASVILLE TIMES</v>
          </cell>
          <cell r="G748" t="str">
            <v>AL</v>
          </cell>
          <cell r="H748">
            <v>3</v>
          </cell>
          <cell r="I748"/>
          <cell r="J748"/>
          <cell r="K748"/>
          <cell r="L748"/>
          <cell r="M748"/>
          <cell r="N748"/>
          <cell r="O748" t="str">
            <v>ENG</v>
          </cell>
          <cell r="P748" t="str">
            <v>THU</v>
          </cell>
        </row>
        <row r="749">
          <cell r="D749" t="str">
            <v>001635</v>
          </cell>
          <cell r="E749">
            <v>77</v>
          </cell>
          <cell r="F749" t="str">
            <v>CRESTVIEW NEWS BULLETIN</v>
          </cell>
          <cell r="G749" t="str">
            <v>FL</v>
          </cell>
          <cell r="H749">
            <v>2</v>
          </cell>
          <cell r="I749"/>
          <cell r="J749"/>
          <cell r="K749"/>
          <cell r="L749"/>
          <cell r="M749"/>
          <cell r="N749"/>
          <cell r="O749" t="str">
            <v>ENG</v>
          </cell>
          <cell r="P749" t="str">
            <v>SAT</v>
          </cell>
        </row>
        <row r="750">
          <cell r="D750" t="str">
            <v>020147</v>
          </cell>
          <cell r="E750">
            <v>78</v>
          </cell>
          <cell r="F750" t="str">
            <v>ORLANDO WHAT'S THE DEAL</v>
          </cell>
          <cell r="G750" t="str">
            <v>FL</v>
          </cell>
          <cell r="H750">
            <v>278</v>
          </cell>
          <cell r="I750"/>
          <cell r="J750"/>
          <cell r="K750"/>
          <cell r="L750"/>
          <cell r="M750"/>
          <cell r="N750" t="str">
            <v>DEDICATED</v>
          </cell>
          <cell r="O750" t="str">
            <v>ENG</v>
          </cell>
          <cell r="P750" t="str">
            <v>THU</v>
          </cell>
        </row>
        <row r="751">
          <cell r="D751" t="str">
            <v>001535</v>
          </cell>
          <cell r="E751">
            <v>78</v>
          </cell>
          <cell r="F751" t="str">
            <v>ORLANDO SENTINEL</v>
          </cell>
          <cell r="G751" t="str">
            <v>FL</v>
          </cell>
          <cell r="H751">
            <v>181</v>
          </cell>
          <cell r="I751"/>
          <cell r="J751"/>
          <cell r="K751"/>
          <cell r="L751"/>
          <cell r="M751"/>
          <cell r="N751" t="str">
            <v>DEDICATED</v>
          </cell>
          <cell r="O751" t="str">
            <v>ENG</v>
          </cell>
          <cell r="P751" t="str">
            <v>SUN</v>
          </cell>
        </row>
        <row r="752">
          <cell r="D752" t="str">
            <v>005312</v>
          </cell>
          <cell r="E752">
            <v>78</v>
          </cell>
          <cell r="F752" t="str">
            <v>ORLANDO EL SENTINEL</v>
          </cell>
          <cell r="G752" t="str">
            <v>FL</v>
          </cell>
          <cell r="H752">
            <v>150</v>
          </cell>
          <cell r="I752"/>
          <cell r="J752"/>
          <cell r="K752"/>
          <cell r="L752"/>
          <cell r="M752"/>
          <cell r="N752" t="str">
            <v>DEDICATED</v>
          </cell>
          <cell r="O752" t="str">
            <v>SPN</v>
          </cell>
          <cell r="P752" t="str">
            <v>SAT</v>
          </cell>
        </row>
        <row r="753">
          <cell r="D753" t="str">
            <v>020441</v>
          </cell>
          <cell r="E753">
            <v>78</v>
          </cell>
          <cell r="F753" t="str">
            <v>ORLANDO GO SHOPPING</v>
          </cell>
          <cell r="G753" t="str">
            <v>FL</v>
          </cell>
          <cell r="H753">
            <v>140</v>
          </cell>
          <cell r="I753"/>
          <cell r="J753"/>
          <cell r="K753"/>
          <cell r="L753"/>
          <cell r="M753"/>
          <cell r="N753" t="str">
            <v>DEDICATED</v>
          </cell>
          <cell r="O753" t="str">
            <v>ENG</v>
          </cell>
          <cell r="P753" t="str">
            <v>SUN</v>
          </cell>
        </row>
        <row r="754">
          <cell r="D754" t="str">
            <v>009009</v>
          </cell>
          <cell r="E754">
            <v>78</v>
          </cell>
          <cell r="F754" t="str">
            <v>ORLANDO SENTINEL EXPRESS</v>
          </cell>
          <cell r="G754" t="str">
            <v>FL</v>
          </cell>
          <cell r="H754">
            <v>108</v>
          </cell>
          <cell r="I754"/>
          <cell r="J754"/>
          <cell r="K754"/>
          <cell r="L754"/>
          <cell r="M754"/>
          <cell r="N754"/>
          <cell r="O754" t="str">
            <v>ENG</v>
          </cell>
          <cell r="P754" t="str">
            <v>THU</v>
          </cell>
        </row>
        <row r="755">
          <cell r="D755" t="str">
            <v>001526</v>
          </cell>
          <cell r="E755">
            <v>78</v>
          </cell>
          <cell r="F755" t="str">
            <v>MELBOURNE FLORIDA TODAY</v>
          </cell>
          <cell r="G755" t="str">
            <v>FL</v>
          </cell>
          <cell r="H755">
            <v>46</v>
          </cell>
          <cell r="I755"/>
          <cell r="J755"/>
          <cell r="K755"/>
          <cell r="L755"/>
          <cell r="M755"/>
          <cell r="N755"/>
          <cell r="O755" t="str">
            <v>ENG</v>
          </cell>
          <cell r="P755" t="str">
            <v>SUN</v>
          </cell>
        </row>
        <row r="756">
          <cell r="D756" t="str">
            <v>019431</v>
          </cell>
          <cell r="E756">
            <v>78</v>
          </cell>
          <cell r="F756" t="str">
            <v>MELBOURNE BEST SOUTH</v>
          </cell>
          <cell r="G756" t="str">
            <v>FL</v>
          </cell>
          <cell r="H756">
            <v>44</v>
          </cell>
          <cell r="I756"/>
          <cell r="J756"/>
          <cell r="K756"/>
          <cell r="L756"/>
          <cell r="M756"/>
          <cell r="N756"/>
          <cell r="O756" t="str">
            <v>ENG</v>
          </cell>
          <cell r="P756" t="str">
            <v>WED</v>
          </cell>
        </row>
        <row r="757">
          <cell r="D757" t="str">
            <v>019688</v>
          </cell>
          <cell r="E757">
            <v>78</v>
          </cell>
          <cell r="F757" t="str">
            <v>BREVARD GANNETT SUNDAY SELECT</v>
          </cell>
          <cell r="G757" t="str">
            <v>FL</v>
          </cell>
          <cell r="H757">
            <v>26</v>
          </cell>
          <cell r="I757"/>
          <cell r="J757"/>
          <cell r="K757"/>
          <cell r="L757"/>
          <cell r="M757"/>
          <cell r="N757"/>
          <cell r="O757" t="str">
            <v>ENG</v>
          </cell>
          <cell r="P757" t="str">
            <v>SUN</v>
          </cell>
        </row>
        <row r="758">
          <cell r="D758" t="str">
            <v>001527</v>
          </cell>
          <cell r="E758">
            <v>79</v>
          </cell>
          <cell r="F758" t="str">
            <v>DAYTONA BEACH NEWS-JOURNAL</v>
          </cell>
          <cell r="G758" t="str">
            <v>FL</v>
          </cell>
          <cell r="H758">
            <v>80</v>
          </cell>
          <cell r="I758"/>
          <cell r="J758"/>
          <cell r="K758"/>
          <cell r="L758"/>
          <cell r="M758"/>
          <cell r="N758"/>
          <cell r="O758" t="str">
            <v>ENG</v>
          </cell>
          <cell r="P758" t="str">
            <v>SUN</v>
          </cell>
        </row>
        <row r="759">
          <cell r="D759" t="str">
            <v>014121</v>
          </cell>
          <cell r="E759">
            <v>79</v>
          </cell>
          <cell r="F759" t="str">
            <v>THE VILLAGES DAILY SUN</v>
          </cell>
          <cell r="G759" t="str">
            <v>FL</v>
          </cell>
          <cell r="H759">
            <v>60</v>
          </cell>
          <cell r="I759"/>
          <cell r="J759"/>
          <cell r="K759"/>
          <cell r="L759"/>
          <cell r="M759"/>
          <cell r="N759"/>
          <cell r="O759" t="str">
            <v>ENG</v>
          </cell>
          <cell r="P759" t="str">
            <v>SUN</v>
          </cell>
        </row>
        <row r="760">
          <cell r="D760" t="str">
            <v>001552</v>
          </cell>
          <cell r="E760">
            <v>79</v>
          </cell>
          <cell r="F760" t="str">
            <v>OCALA STAR-BANNER</v>
          </cell>
          <cell r="G760" t="str">
            <v>FL</v>
          </cell>
          <cell r="H760">
            <v>35</v>
          </cell>
          <cell r="I760"/>
          <cell r="J760"/>
          <cell r="K760"/>
          <cell r="L760"/>
          <cell r="M760"/>
          <cell r="N760"/>
          <cell r="O760" t="str">
            <v>ENG</v>
          </cell>
          <cell r="P760" t="str">
            <v>SUN</v>
          </cell>
        </row>
        <row r="761">
          <cell r="D761" t="str">
            <v>001549</v>
          </cell>
          <cell r="E761">
            <v>79</v>
          </cell>
          <cell r="F761" t="str">
            <v>LEESBURG COMMERCIAL</v>
          </cell>
          <cell r="G761" t="str">
            <v>FL</v>
          </cell>
          <cell r="H761">
            <v>16</v>
          </cell>
          <cell r="I761"/>
          <cell r="J761"/>
          <cell r="K761"/>
          <cell r="L761"/>
          <cell r="M761"/>
          <cell r="N761"/>
          <cell r="O761" t="str">
            <v>ENG</v>
          </cell>
          <cell r="P761" t="str">
            <v>SUN</v>
          </cell>
        </row>
        <row r="762">
          <cell r="D762" t="str">
            <v>001528</v>
          </cell>
          <cell r="E762">
            <v>80</v>
          </cell>
          <cell r="F762" t="str">
            <v>FT. LAUDERDALE SOUTH FLORIDA SUN SENTINEL</v>
          </cell>
          <cell r="G762" t="str">
            <v>FL</v>
          </cell>
          <cell r="H762">
            <v>177</v>
          </cell>
          <cell r="I762"/>
          <cell r="J762"/>
          <cell r="K762"/>
          <cell r="L762"/>
          <cell r="M762"/>
          <cell r="N762" t="str">
            <v>DEDICATED</v>
          </cell>
          <cell r="O762" t="str">
            <v>ENG</v>
          </cell>
          <cell r="P762" t="str">
            <v>SUN</v>
          </cell>
        </row>
        <row r="763">
          <cell r="D763" t="str">
            <v>015802</v>
          </cell>
          <cell r="E763">
            <v>80</v>
          </cell>
          <cell r="F763" t="str">
            <v>FT. LAUDERDALE EL SENTINEL</v>
          </cell>
          <cell r="G763" t="str">
            <v>FL</v>
          </cell>
          <cell r="H763">
            <v>157</v>
          </cell>
          <cell r="I763"/>
          <cell r="J763"/>
          <cell r="K763"/>
          <cell r="L763"/>
          <cell r="M763"/>
          <cell r="N763" t="str">
            <v>DEDICATED</v>
          </cell>
          <cell r="O763" t="str">
            <v>SPN</v>
          </cell>
          <cell r="P763" t="str">
            <v>FRI</v>
          </cell>
        </row>
        <row r="764">
          <cell r="D764" t="str">
            <v>020437</v>
          </cell>
          <cell r="E764">
            <v>80</v>
          </cell>
          <cell r="F764" t="str">
            <v>FT LAUDERDALE DEALS DELIVERED</v>
          </cell>
          <cell r="G764" t="str">
            <v>FL</v>
          </cell>
          <cell r="H764">
            <v>93</v>
          </cell>
          <cell r="I764"/>
          <cell r="J764"/>
          <cell r="K764"/>
          <cell r="L764"/>
          <cell r="M764"/>
          <cell r="N764" t="str">
            <v>DEDICATED</v>
          </cell>
          <cell r="O764" t="str">
            <v>ENG</v>
          </cell>
          <cell r="P764" t="str">
            <v>SAT</v>
          </cell>
        </row>
        <row r="765">
          <cell r="D765" t="str">
            <v>021977</v>
          </cell>
          <cell r="E765">
            <v>80</v>
          </cell>
          <cell r="F765" t="str">
            <v>DEERFIELD &amp; POMPANO FORUM</v>
          </cell>
          <cell r="G765" t="str">
            <v>FL</v>
          </cell>
          <cell r="H765">
            <v>63</v>
          </cell>
          <cell r="I765"/>
          <cell r="J765"/>
          <cell r="K765"/>
          <cell r="L765"/>
          <cell r="M765"/>
          <cell r="N765"/>
          <cell r="O765" t="str">
            <v>ENG</v>
          </cell>
          <cell r="P765" t="str">
            <v>WED</v>
          </cell>
        </row>
        <row r="766">
          <cell r="D766" t="str">
            <v>011165</v>
          </cell>
          <cell r="E766">
            <v>80</v>
          </cell>
          <cell r="F766" t="str">
            <v>PLANTATION &amp; DAVIE FORUM</v>
          </cell>
          <cell r="G766" t="str">
            <v>FL</v>
          </cell>
          <cell r="H766">
            <v>45</v>
          </cell>
          <cell r="I766"/>
          <cell r="J766"/>
          <cell r="K766"/>
          <cell r="L766"/>
          <cell r="M766"/>
          <cell r="N766" t="str">
            <v>DEDICATED</v>
          </cell>
          <cell r="O766" t="str">
            <v>ENG</v>
          </cell>
          <cell r="P766" t="str">
            <v>WED</v>
          </cell>
        </row>
        <row r="767">
          <cell r="D767" t="str">
            <v>022099</v>
          </cell>
          <cell r="E767">
            <v>80</v>
          </cell>
          <cell r="F767" t="str">
            <v>CORAL SPRINGS FORUM</v>
          </cell>
          <cell r="G767" t="str">
            <v>FL</v>
          </cell>
          <cell r="H767">
            <v>38</v>
          </cell>
          <cell r="I767"/>
          <cell r="J767"/>
          <cell r="K767"/>
          <cell r="L767"/>
          <cell r="M767"/>
          <cell r="N767" t="str">
            <v>DEDICATED</v>
          </cell>
          <cell r="O767" t="str">
            <v>ENG</v>
          </cell>
          <cell r="P767" t="str">
            <v>WED</v>
          </cell>
        </row>
        <row r="768">
          <cell r="D768" t="str">
            <v>021499</v>
          </cell>
          <cell r="E768">
            <v>81</v>
          </cell>
          <cell r="F768" t="str">
            <v>MIAMI HISPANIC REDPLUM SHARED MAIL</v>
          </cell>
          <cell r="G768" t="str">
            <v>FL</v>
          </cell>
          <cell r="H768">
            <v>359</v>
          </cell>
          <cell r="I768"/>
          <cell r="J768"/>
          <cell r="K768"/>
          <cell r="L768" t="str">
            <v>P</v>
          </cell>
          <cell r="M768" t="str">
            <v>PRIMARY CAFÉ</v>
          </cell>
          <cell r="N768" t="str">
            <v>DEDICATED</v>
          </cell>
          <cell r="O768" t="str">
            <v>ENG</v>
          </cell>
          <cell r="P768" t="str">
            <v>T/W</v>
          </cell>
        </row>
        <row r="769">
          <cell r="D769" t="str">
            <v>001534</v>
          </cell>
          <cell r="E769">
            <v>81</v>
          </cell>
          <cell r="F769" t="str">
            <v>MIAMI HERALD</v>
          </cell>
          <cell r="G769" t="str">
            <v>FL</v>
          </cell>
          <cell r="H769">
            <v>135</v>
          </cell>
          <cell r="I769"/>
          <cell r="J769"/>
          <cell r="K769"/>
          <cell r="L769"/>
          <cell r="M769"/>
          <cell r="N769" t="str">
            <v>DEDICATED</v>
          </cell>
          <cell r="O769" t="str">
            <v>ENG</v>
          </cell>
          <cell r="P769" t="str">
            <v>SUN</v>
          </cell>
        </row>
        <row r="770">
          <cell r="D770" t="str">
            <v>020796</v>
          </cell>
          <cell r="E770">
            <v>81</v>
          </cell>
          <cell r="F770" t="str">
            <v>MIAMI YES (YOUR ESSENTIAL SHOPPER)</v>
          </cell>
          <cell r="G770" t="str">
            <v>FL</v>
          </cell>
          <cell r="H770">
            <v>130</v>
          </cell>
          <cell r="I770"/>
          <cell r="J770"/>
          <cell r="K770"/>
          <cell r="L770"/>
          <cell r="M770"/>
          <cell r="N770" t="str">
            <v>DEDICATED</v>
          </cell>
          <cell r="O770" t="str">
            <v>ENG</v>
          </cell>
          <cell r="P770" t="str">
            <v>SUN</v>
          </cell>
        </row>
        <row r="771">
          <cell r="D771" t="str">
            <v>001670</v>
          </cell>
          <cell r="E771">
            <v>81</v>
          </cell>
          <cell r="F771" t="str">
            <v>MIAMI EL NUEVO HERALD</v>
          </cell>
          <cell r="G771" t="str">
            <v>FL</v>
          </cell>
          <cell r="H771">
            <v>52</v>
          </cell>
          <cell r="I771"/>
          <cell r="J771"/>
          <cell r="K771"/>
          <cell r="L771"/>
          <cell r="M771"/>
          <cell r="N771" t="str">
            <v>DEDICATED</v>
          </cell>
          <cell r="O771" t="str">
            <v>SPN</v>
          </cell>
          <cell r="P771" t="str">
            <v>SUN</v>
          </cell>
        </row>
        <row r="772">
          <cell r="D772" t="str">
            <v>001542</v>
          </cell>
          <cell r="E772">
            <v>82</v>
          </cell>
          <cell r="F772" t="str">
            <v>WEST PALM BEACH POST</v>
          </cell>
          <cell r="G772" t="str">
            <v>FL</v>
          </cell>
          <cell r="H772">
            <v>116</v>
          </cell>
          <cell r="I772"/>
          <cell r="J772"/>
          <cell r="K772"/>
          <cell r="L772"/>
          <cell r="M772"/>
          <cell r="N772"/>
          <cell r="O772" t="str">
            <v>ENG</v>
          </cell>
          <cell r="P772" t="str">
            <v>SUN</v>
          </cell>
        </row>
        <row r="773">
          <cell r="D773" t="str">
            <v>001556</v>
          </cell>
          <cell r="E773">
            <v>82</v>
          </cell>
          <cell r="F773" t="str">
            <v>STUART TREASURE COAST NEWSPAPERS</v>
          </cell>
          <cell r="G773" t="str">
            <v>FL</v>
          </cell>
          <cell r="H773">
            <v>62</v>
          </cell>
          <cell r="I773"/>
          <cell r="J773"/>
          <cell r="K773"/>
          <cell r="L773"/>
          <cell r="M773"/>
          <cell r="N773"/>
          <cell r="O773" t="str">
            <v>ENG</v>
          </cell>
          <cell r="P773" t="str">
            <v>SUN</v>
          </cell>
        </row>
        <row r="774">
          <cell r="D774" t="str">
            <v>010841</v>
          </cell>
          <cell r="E774">
            <v>82</v>
          </cell>
          <cell r="F774" t="str">
            <v>BOYNTON FORUM</v>
          </cell>
          <cell r="G774" t="str">
            <v>FL</v>
          </cell>
          <cell r="H774">
            <v>48</v>
          </cell>
          <cell r="I774"/>
          <cell r="J774"/>
          <cell r="K774"/>
          <cell r="L774"/>
          <cell r="M774"/>
          <cell r="N774"/>
          <cell r="O774" t="str">
            <v>ENG</v>
          </cell>
          <cell r="P774" t="str">
            <v>WED</v>
          </cell>
        </row>
        <row r="775">
          <cell r="D775" t="str">
            <v>020907</v>
          </cell>
          <cell r="E775">
            <v>82</v>
          </cell>
          <cell r="F775" t="str">
            <v>WEST PALM BEACH REDPLUM SHARED MAIL</v>
          </cell>
          <cell r="G775" t="str">
            <v>FL</v>
          </cell>
          <cell r="H775">
            <v>35</v>
          </cell>
          <cell r="I775"/>
          <cell r="J775" t="str">
            <v>NEW-SM</v>
          </cell>
          <cell r="K775"/>
          <cell r="L775" t="str">
            <v>S</v>
          </cell>
          <cell r="M775" t="str">
            <v>SUPPLEMENTAL</v>
          </cell>
          <cell r="N775"/>
          <cell r="O775" t="str">
            <v>ENG</v>
          </cell>
          <cell r="P775" t="str">
            <v>T/W</v>
          </cell>
        </row>
        <row r="776">
          <cell r="D776" t="str">
            <v>001826</v>
          </cell>
          <cell r="E776">
            <v>82</v>
          </cell>
          <cell r="F776" t="str">
            <v>DELRAY BEACH FORUM</v>
          </cell>
          <cell r="G776" t="str">
            <v>FL</v>
          </cell>
          <cell r="H776">
            <v>16</v>
          </cell>
          <cell r="I776"/>
          <cell r="J776"/>
          <cell r="K776"/>
          <cell r="L776"/>
          <cell r="M776"/>
          <cell r="N776"/>
          <cell r="O776" t="str">
            <v>ENG</v>
          </cell>
          <cell r="P776" t="str">
            <v>WED</v>
          </cell>
        </row>
        <row r="777">
          <cell r="D777" t="str">
            <v>010844</v>
          </cell>
          <cell r="E777">
            <v>82</v>
          </cell>
          <cell r="F777" t="str">
            <v>BOCA RATON FORUM</v>
          </cell>
          <cell r="G777" t="str">
            <v>FL</v>
          </cell>
          <cell r="H777">
            <v>14</v>
          </cell>
          <cell r="I777"/>
          <cell r="J777"/>
          <cell r="K777"/>
          <cell r="L777"/>
          <cell r="M777"/>
          <cell r="N777"/>
          <cell r="O777" t="str">
            <v>ENG</v>
          </cell>
          <cell r="P777" t="str">
            <v>WED</v>
          </cell>
        </row>
        <row r="778">
          <cell r="D778" t="str">
            <v>010843</v>
          </cell>
          <cell r="E778">
            <v>82</v>
          </cell>
          <cell r="F778" t="str">
            <v>WEST BOCA FORUM</v>
          </cell>
          <cell r="G778" t="str">
            <v>FL</v>
          </cell>
          <cell r="H778">
            <v>14</v>
          </cell>
          <cell r="I778"/>
          <cell r="J778"/>
          <cell r="K778"/>
          <cell r="L778"/>
          <cell r="M778"/>
          <cell r="N778"/>
          <cell r="O778" t="str">
            <v>ENG</v>
          </cell>
          <cell r="P778" t="str">
            <v>WED</v>
          </cell>
        </row>
        <row r="779">
          <cell r="D779" t="str">
            <v>001600</v>
          </cell>
          <cell r="E779">
            <v>82</v>
          </cell>
          <cell r="F779" t="str">
            <v>OKEECHOBEE NEWS</v>
          </cell>
          <cell r="G779" t="str">
            <v>FL</v>
          </cell>
          <cell r="H779">
            <v>10</v>
          </cell>
          <cell r="I779"/>
          <cell r="J779"/>
          <cell r="K779"/>
          <cell r="L779"/>
          <cell r="M779"/>
          <cell r="N779" t="str">
            <v>DEDICATED</v>
          </cell>
          <cell r="O779" t="str">
            <v>ENG</v>
          </cell>
          <cell r="P779" t="str">
            <v>SUN</v>
          </cell>
        </row>
        <row r="780">
          <cell r="D780" t="str">
            <v>001634</v>
          </cell>
          <cell r="E780">
            <v>82</v>
          </cell>
          <cell r="F780" t="str">
            <v>BELLE GLADE SUN</v>
          </cell>
          <cell r="G780" t="str">
            <v>FL</v>
          </cell>
          <cell r="H780">
            <v>3</v>
          </cell>
          <cell r="I780"/>
          <cell r="J780"/>
          <cell r="K780"/>
          <cell r="L780"/>
          <cell r="M780"/>
          <cell r="N780" t="str">
            <v>DEDICATED</v>
          </cell>
          <cell r="O780" t="str">
            <v>ENG</v>
          </cell>
          <cell r="P780" t="str">
            <v>THU</v>
          </cell>
        </row>
        <row r="781">
          <cell r="D781" t="str">
            <v>020473</v>
          </cell>
          <cell r="E781">
            <v>83</v>
          </cell>
          <cell r="F781" t="str">
            <v>FT. MYERS-NAPLES REDPLUM SHARED MAIL</v>
          </cell>
          <cell r="G781" t="str">
            <v>FL</v>
          </cell>
          <cell r="H781">
            <v>138</v>
          </cell>
          <cell r="I781"/>
          <cell r="J781"/>
          <cell r="K781"/>
          <cell r="L781" t="str">
            <v>P</v>
          </cell>
          <cell r="M781" t="str">
            <v>PRIMARY CAFÉ</v>
          </cell>
          <cell r="N781"/>
          <cell r="O781" t="str">
            <v>ENG</v>
          </cell>
          <cell r="P781" t="str">
            <v>T/W</v>
          </cell>
        </row>
        <row r="782">
          <cell r="D782" t="str">
            <v>001529</v>
          </cell>
          <cell r="E782">
            <v>83</v>
          </cell>
          <cell r="F782" t="str">
            <v>FT. MYERS NEWS-PRESS</v>
          </cell>
          <cell r="G782" t="str">
            <v>FL</v>
          </cell>
          <cell r="H782">
            <v>63</v>
          </cell>
          <cell r="I782"/>
          <cell r="J782"/>
          <cell r="K782"/>
          <cell r="L782"/>
          <cell r="M782"/>
          <cell r="N782"/>
          <cell r="O782" t="str">
            <v>ENG</v>
          </cell>
          <cell r="P782" t="str">
            <v>SUN</v>
          </cell>
        </row>
        <row r="783">
          <cell r="D783" t="str">
            <v>001551</v>
          </cell>
          <cell r="E783">
            <v>83</v>
          </cell>
          <cell r="F783" t="str">
            <v>NAPLES NEWS</v>
          </cell>
          <cell r="G783" t="str">
            <v>FL</v>
          </cell>
          <cell r="H783">
            <v>55</v>
          </cell>
          <cell r="I783"/>
          <cell r="J783"/>
          <cell r="K783"/>
          <cell r="L783"/>
          <cell r="M783"/>
          <cell r="N783"/>
          <cell r="O783" t="str">
            <v>ENG</v>
          </cell>
          <cell r="P783" t="str">
            <v>SUN</v>
          </cell>
        </row>
        <row r="784">
          <cell r="D784" t="str">
            <v>001554</v>
          </cell>
          <cell r="E784">
            <v>83</v>
          </cell>
          <cell r="F784" t="str">
            <v>CHARLOTTE SUN</v>
          </cell>
          <cell r="G784" t="str">
            <v>FL</v>
          </cell>
          <cell r="H784">
            <v>52</v>
          </cell>
          <cell r="I784"/>
          <cell r="J784"/>
          <cell r="K784"/>
          <cell r="L784"/>
          <cell r="M784"/>
          <cell r="N784"/>
          <cell r="O784" t="str">
            <v>ENG</v>
          </cell>
          <cell r="P784" t="str">
            <v>SUN</v>
          </cell>
        </row>
        <row r="785">
          <cell r="D785" t="str">
            <v>022544</v>
          </cell>
          <cell r="E785">
            <v>83</v>
          </cell>
          <cell r="F785" t="str">
            <v>FT. MYERS-NAPLES HISPANIC REDPLUM SHARED MAIL</v>
          </cell>
          <cell r="G785" t="str">
            <v>FL</v>
          </cell>
          <cell r="H785">
            <v>46</v>
          </cell>
          <cell r="I785"/>
          <cell r="J785"/>
          <cell r="K785"/>
          <cell r="L785" t="str">
            <v>P</v>
          </cell>
          <cell r="M785" t="str">
            <v>PRIMARY CAFÉ</v>
          </cell>
          <cell r="N785" t="str">
            <v>DEDICATED</v>
          </cell>
          <cell r="O785" t="str">
            <v>ENG</v>
          </cell>
          <cell r="P785" t="str">
            <v>T/W</v>
          </cell>
        </row>
        <row r="786">
          <cell r="D786" t="str">
            <v>001640</v>
          </cell>
          <cell r="E786">
            <v>83</v>
          </cell>
          <cell r="F786" t="str">
            <v>CLEWISTON NEWS</v>
          </cell>
          <cell r="G786" t="str">
            <v>FL</v>
          </cell>
          <cell r="H786">
            <v>3</v>
          </cell>
          <cell r="I786"/>
          <cell r="J786"/>
          <cell r="K786"/>
          <cell r="L786"/>
          <cell r="M786"/>
          <cell r="N786" t="str">
            <v>DEDICATED</v>
          </cell>
          <cell r="O786" t="str">
            <v>ENG</v>
          </cell>
          <cell r="P786" t="str">
            <v>THU</v>
          </cell>
        </row>
        <row r="787">
          <cell r="D787" t="str">
            <v>013241</v>
          </cell>
          <cell r="E787">
            <v>84</v>
          </cell>
          <cell r="F787" t="str">
            <v>JACKSONVILLE REDPLUM SHARED MAIL</v>
          </cell>
          <cell r="G787" t="str">
            <v>FL</v>
          </cell>
          <cell r="H787">
            <v>205</v>
          </cell>
          <cell r="I787"/>
          <cell r="J787"/>
          <cell r="K787"/>
          <cell r="L787" t="str">
            <v>P</v>
          </cell>
          <cell r="M787" t="str">
            <v>PRIMARY CAFÉ</v>
          </cell>
          <cell r="N787"/>
          <cell r="O787" t="str">
            <v>ENG</v>
          </cell>
          <cell r="P787" t="str">
            <v>T/W</v>
          </cell>
        </row>
        <row r="788">
          <cell r="D788" t="str">
            <v>001532</v>
          </cell>
          <cell r="E788">
            <v>84</v>
          </cell>
          <cell r="F788" t="str">
            <v>JACKSONVILLE TIMES-UNION</v>
          </cell>
          <cell r="G788" t="str">
            <v>FL</v>
          </cell>
          <cell r="H788">
            <v>85</v>
          </cell>
          <cell r="I788"/>
          <cell r="J788"/>
          <cell r="K788"/>
          <cell r="L788"/>
          <cell r="M788"/>
          <cell r="N788"/>
          <cell r="O788" t="str">
            <v>ENG</v>
          </cell>
          <cell r="P788" t="str">
            <v>SUN</v>
          </cell>
        </row>
        <row r="789">
          <cell r="D789" t="str">
            <v>001555</v>
          </cell>
          <cell r="E789">
            <v>84</v>
          </cell>
          <cell r="F789" t="str">
            <v>ST. AUGUSTINE RECORD</v>
          </cell>
          <cell r="G789" t="str">
            <v>FL</v>
          </cell>
          <cell r="H789">
            <v>18</v>
          </cell>
          <cell r="I789"/>
          <cell r="J789"/>
          <cell r="K789"/>
          <cell r="L789"/>
          <cell r="M789"/>
          <cell r="N789"/>
          <cell r="O789" t="str">
            <v>ENG</v>
          </cell>
          <cell r="P789" t="str">
            <v>SUN</v>
          </cell>
        </row>
        <row r="790">
          <cell r="D790" t="str">
            <v>001835</v>
          </cell>
          <cell r="E790">
            <v>84</v>
          </cell>
          <cell r="F790" t="str">
            <v>BRUNSWICK NEWS</v>
          </cell>
          <cell r="G790" t="str">
            <v>GA</v>
          </cell>
          <cell r="H790">
            <v>16</v>
          </cell>
          <cell r="I790"/>
          <cell r="J790"/>
          <cell r="K790"/>
          <cell r="L790"/>
          <cell r="M790"/>
          <cell r="N790"/>
          <cell r="O790" t="str">
            <v>ENG</v>
          </cell>
          <cell r="P790" t="str">
            <v>SAT</v>
          </cell>
        </row>
        <row r="791">
          <cell r="D791" t="str">
            <v>001850</v>
          </cell>
          <cell r="E791">
            <v>84</v>
          </cell>
          <cell r="F791" t="str">
            <v>WAYCROSS JOURNAL-HERALD</v>
          </cell>
          <cell r="G791" t="str">
            <v>GA</v>
          </cell>
          <cell r="H791">
            <v>9</v>
          </cell>
          <cell r="I791"/>
          <cell r="J791"/>
          <cell r="K791"/>
          <cell r="L791"/>
          <cell r="M791"/>
          <cell r="N791"/>
          <cell r="O791" t="str">
            <v>ENG</v>
          </cell>
          <cell r="P791" t="str">
            <v>SAT</v>
          </cell>
        </row>
        <row r="792">
          <cell r="D792" t="str">
            <v>001548</v>
          </cell>
          <cell r="E792">
            <v>84</v>
          </cell>
          <cell r="F792" t="str">
            <v>LAKE CITY REPORTER</v>
          </cell>
          <cell r="G792" t="str">
            <v>FL</v>
          </cell>
          <cell r="H792">
            <v>8</v>
          </cell>
          <cell r="I792"/>
          <cell r="J792"/>
          <cell r="K792"/>
          <cell r="L792"/>
          <cell r="M792"/>
          <cell r="N792"/>
          <cell r="O792" t="str">
            <v>ENG</v>
          </cell>
          <cell r="P792" t="str">
            <v>SUN</v>
          </cell>
        </row>
        <row r="793">
          <cell r="D793" t="str">
            <v>001553</v>
          </cell>
          <cell r="E793">
            <v>84</v>
          </cell>
          <cell r="F793" t="str">
            <v>PALATKA NEWS</v>
          </cell>
          <cell r="G793" t="str">
            <v>FL</v>
          </cell>
          <cell r="H793">
            <v>8</v>
          </cell>
          <cell r="I793"/>
          <cell r="J793"/>
          <cell r="K793"/>
          <cell r="L793"/>
          <cell r="M793"/>
          <cell r="N793"/>
          <cell r="O793" t="str">
            <v>ENG</v>
          </cell>
          <cell r="P793" t="str">
            <v>SAT</v>
          </cell>
        </row>
        <row r="794">
          <cell r="D794" t="str">
            <v>020482</v>
          </cell>
          <cell r="E794">
            <v>85</v>
          </cell>
          <cell r="F794" t="str">
            <v>SOUTH GEORGIA BUY</v>
          </cell>
          <cell r="G794" t="str">
            <v>GA</v>
          </cell>
          <cell r="H794">
            <v>32</v>
          </cell>
          <cell r="I794"/>
          <cell r="J794"/>
          <cell r="K794" t="str">
            <v>H</v>
          </cell>
          <cell r="L794"/>
          <cell r="M794"/>
          <cell r="N794"/>
          <cell r="O794" t="str">
            <v>ENG</v>
          </cell>
          <cell r="P794"/>
        </row>
        <row r="795">
          <cell r="D795" t="str">
            <v>001847</v>
          </cell>
          <cell r="E795">
            <v>85</v>
          </cell>
          <cell r="F795" t="str">
            <v>VALDOSTA TIMES</v>
          </cell>
          <cell r="G795" t="str">
            <v>GA</v>
          </cell>
          <cell r="H795">
            <v>12</v>
          </cell>
          <cell r="I795"/>
          <cell r="J795"/>
          <cell r="K795" t="str">
            <v>M</v>
          </cell>
          <cell r="L795"/>
          <cell r="M795"/>
          <cell r="N795"/>
          <cell r="O795" t="str">
            <v>ENG</v>
          </cell>
          <cell r="P795" t="str">
            <v>SUN</v>
          </cell>
        </row>
        <row r="796">
          <cell r="D796" t="str">
            <v>001918</v>
          </cell>
          <cell r="E796">
            <v>85</v>
          </cell>
          <cell r="F796" t="str">
            <v>CAIRO MESSENGER</v>
          </cell>
          <cell r="G796" t="str">
            <v>GA</v>
          </cell>
          <cell r="H796">
            <v>7</v>
          </cell>
          <cell r="I796"/>
          <cell r="J796"/>
          <cell r="K796" t="str">
            <v>M</v>
          </cell>
          <cell r="L796"/>
          <cell r="M796"/>
          <cell r="N796"/>
          <cell r="O796" t="str">
            <v>ENG</v>
          </cell>
          <cell r="P796" t="str">
            <v>WED</v>
          </cell>
        </row>
        <row r="797">
          <cell r="D797" t="str">
            <v>001845</v>
          </cell>
          <cell r="E797">
            <v>85</v>
          </cell>
          <cell r="F797" t="str">
            <v>THOMASVILLE TIMES-ENTERPRISE</v>
          </cell>
          <cell r="G797" t="str">
            <v>GA</v>
          </cell>
          <cell r="H797">
            <v>6</v>
          </cell>
          <cell r="I797"/>
          <cell r="J797"/>
          <cell r="K797" t="str">
            <v>M</v>
          </cell>
          <cell r="L797"/>
          <cell r="M797"/>
          <cell r="N797"/>
          <cell r="O797" t="str">
            <v>ENG</v>
          </cell>
          <cell r="P797" t="str">
            <v>SUN</v>
          </cell>
        </row>
        <row r="798">
          <cell r="D798" t="str">
            <v>011669</v>
          </cell>
          <cell r="E798">
            <v>85</v>
          </cell>
          <cell r="F798" t="str">
            <v>CRAWFORDVILLE WAKULLA NEWS</v>
          </cell>
          <cell r="G798" t="str">
            <v>FL</v>
          </cell>
          <cell r="H798">
            <v>4</v>
          </cell>
          <cell r="I798"/>
          <cell r="J798"/>
          <cell r="K798" t="str">
            <v>M</v>
          </cell>
          <cell r="L798"/>
          <cell r="M798"/>
          <cell r="N798"/>
          <cell r="O798" t="str">
            <v>ENG</v>
          </cell>
          <cell r="P798" t="str">
            <v>THU</v>
          </cell>
        </row>
        <row r="799">
          <cell r="D799" t="str">
            <v>001574</v>
          </cell>
          <cell r="E799">
            <v>85</v>
          </cell>
          <cell r="F799" t="str">
            <v>GADSDEN COUNTY TIMES</v>
          </cell>
          <cell r="G799" t="str">
            <v>FL</v>
          </cell>
          <cell r="H799">
            <v>3</v>
          </cell>
          <cell r="I799"/>
          <cell r="J799"/>
          <cell r="K799" t="str">
            <v>M</v>
          </cell>
          <cell r="L799"/>
          <cell r="M799"/>
          <cell r="N799"/>
          <cell r="O799" t="str">
            <v>ENG</v>
          </cell>
          <cell r="P799" t="str">
            <v>THU</v>
          </cell>
        </row>
        <row r="800">
          <cell r="D800" t="str">
            <v>001546</v>
          </cell>
          <cell r="E800">
            <v>85</v>
          </cell>
          <cell r="F800" t="str">
            <v>GAINESVILLE SUN</v>
          </cell>
          <cell r="G800" t="str">
            <v>FL</v>
          </cell>
          <cell r="H800">
            <v>30</v>
          </cell>
          <cell r="I800"/>
          <cell r="J800"/>
          <cell r="K800"/>
          <cell r="L800"/>
          <cell r="M800"/>
          <cell r="N800"/>
          <cell r="O800" t="str">
            <v>ENG</v>
          </cell>
          <cell r="P800" t="str">
            <v>SUN</v>
          </cell>
        </row>
        <row r="801">
          <cell r="D801" t="str">
            <v>001540</v>
          </cell>
          <cell r="E801">
            <v>85</v>
          </cell>
          <cell r="F801" t="str">
            <v>TALLAHASSEE DEMOCRAT</v>
          </cell>
          <cell r="G801" t="str">
            <v>FL</v>
          </cell>
          <cell r="H801">
            <v>30</v>
          </cell>
          <cell r="I801"/>
          <cell r="J801"/>
          <cell r="K801"/>
          <cell r="L801"/>
          <cell r="M801"/>
          <cell r="N801"/>
          <cell r="O801" t="str">
            <v>ENG</v>
          </cell>
          <cell r="P801" t="str">
            <v>SUN</v>
          </cell>
        </row>
        <row r="802">
          <cell r="D802" t="str">
            <v>001536</v>
          </cell>
          <cell r="E802">
            <v>85</v>
          </cell>
          <cell r="F802" t="str">
            <v>PANAMA CITY NEWS-HERALD</v>
          </cell>
          <cell r="G802" t="str">
            <v>FL</v>
          </cell>
          <cell r="H802">
            <v>21</v>
          </cell>
          <cell r="I802"/>
          <cell r="J802"/>
          <cell r="K802"/>
          <cell r="L802"/>
          <cell r="M802"/>
          <cell r="N802"/>
          <cell r="O802" t="str">
            <v>ENG</v>
          </cell>
          <cell r="P802" t="str">
            <v>SUN</v>
          </cell>
        </row>
        <row r="803">
          <cell r="D803" t="str">
            <v>001866</v>
          </cell>
          <cell r="E803">
            <v>85</v>
          </cell>
          <cell r="F803" t="str">
            <v>BAINBRIDGE POST-SEARCHLIGHT</v>
          </cell>
          <cell r="G803" t="str">
            <v>GA</v>
          </cell>
          <cell r="H803">
            <v>7</v>
          </cell>
          <cell r="I803"/>
          <cell r="J803" t="str">
            <v>NEW-NP</v>
          </cell>
          <cell r="K803"/>
          <cell r="L803"/>
          <cell r="M803"/>
          <cell r="N803"/>
          <cell r="O803" t="str">
            <v>ENG</v>
          </cell>
          <cell r="P803" t="str">
            <v>SAT</v>
          </cell>
        </row>
        <row r="804">
          <cell r="D804" t="str">
            <v>016874</v>
          </cell>
          <cell r="E804">
            <v>85</v>
          </cell>
          <cell r="F804" t="str">
            <v>ALACHUA COUNTY TODAY</v>
          </cell>
          <cell r="G804" t="str">
            <v>FL</v>
          </cell>
          <cell r="H804">
            <v>5</v>
          </cell>
          <cell r="I804"/>
          <cell r="J804" t="str">
            <v>NEW-NP</v>
          </cell>
          <cell r="K804"/>
          <cell r="L804"/>
          <cell r="M804"/>
          <cell r="N804"/>
          <cell r="O804" t="str">
            <v>ENG</v>
          </cell>
          <cell r="P804" t="str">
            <v>THU</v>
          </cell>
        </row>
        <row r="805">
          <cell r="D805" t="str">
            <v>001615</v>
          </cell>
          <cell r="E805">
            <v>85</v>
          </cell>
          <cell r="F805" t="str">
            <v>DEFUNIAK SPRINGS HERALD-BREEZE</v>
          </cell>
          <cell r="G805" t="str">
            <v>FL</v>
          </cell>
          <cell r="H805">
            <v>5</v>
          </cell>
          <cell r="I805"/>
          <cell r="J805" t="str">
            <v>NEW-NP</v>
          </cell>
          <cell r="K805"/>
          <cell r="L805"/>
          <cell r="M805"/>
          <cell r="N805"/>
          <cell r="O805" t="str">
            <v>ENG</v>
          </cell>
          <cell r="P805" t="str">
            <v>THU</v>
          </cell>
        </row>
        <row r="806">
          <cell r="D806" t="str">
            <v>018853</v>
          </cell>
          <cell r="E806">
            <v>85</v>
          </cell>
          <cell r="F806" t="str">
            <v>GAINESVILLE THE RECORD</v>
          </cell>
          <cell r="G806" t="str">
            <v>FL</v>
          </cell>
          <cell r="H806">
            <v>5</v>
          </cell>
          <cell r="I806"/>
          <cell r="J806"/>
          <cell r="K806"/>
          <cell r="L806"/>
          <cell r="M806"/>
          <cell r="N806"/>
          <cell r="O806" t="str">
            <v>ENG</v>
          </cell>
          <cell r="P806" t="str">
            <v>THU</v>
          </cell>
        </row>
        <row r="807">
          <cell r="D807" t="str">
            <v>011104</v>
          </cell>
          <cell r="E807">
            <v>85</v>
          </cell>
          <cell r="F807" t="str">
            <v>DONALSONVILLE NEWS</v>
          </cell>
          <cell r="G807" t="str">
            <v>GA</v>
          </cell>
          <cell r="H807">
            <v>4</v>
          </cell>
          <cell r="I807"/>
          <cell r="J807" t="str">
            <v>NEW-NP</v>
          </cell>
          <cell r="K807"/>
          <cell r="L807"/>
          <cell r="M807"/>
          <cell r="N807"/>
          <cell r="O807" t="str">
            <v>ENG</v>
          </cell>
          <cell r="P807" t="str">
            <v>THU</v>
          </cell>
        </row>
        <row r="808">
          <cell r="D808" t="str">
            <v>001572</v>
          </cell>
          <cell r="E808">
            <v>85</v>
          </cell>
          <cell r="F808" t="str">
            <v>MADISON COUNTY CARRIER</v>
          </cell>
          <cell r="G808" t="str">
            <v>FL</v>
          </cell>
          <cell r="H808">
            <v>4</v>
          </cell>
          <cell r="I808"/>
          <cell r="J808" t="str">
            <v>NEW-NP</v>
          </cell>
          <cell r="K808"/>
          <cell r="L808"/>
          <cell r="M808"/>
          <cell r="N808"/>
          <cell r="O808" t="str">
            <v>ENG</v>
          </cell>
          <cell r="P808" t="str">
            <v>WED</v>
          </cell>
        </row>
        <row r="809">
          <cell r="D809" t="str">
            <v>001612</v>
          </cell>
          <cell r="E809">
            <v>85</v>
          </cell>
          <cell r="F809" t="str">
            <v>CHIEFLAND CITIZEN</v>
          </cell>
          <cell r="G809" t="str">
            <v>FL</v>
          </cell>
          <cell r="H809">
            <v>3</v>
          </cell>
          <cell r="I809"/>
          <cell r="J809" t="str">
            <v>NEW-NP</v>
          </cell>
          <cell r="K809"/>
          <cell r="L809"/>
          <cell r="M809"/>
          <cell r="N809"/>
          <cell r="O809" t="str">
            <v>ENG</v>
          </cell>
          <cell r="P809" t="str">
            <v>THU</v>
          </cell>
        </row>
        <row r="810">
          <cell r="D810" t="str">
            <v>014373</v>
          </cell>
          <cell r="E810">
            <v>85</v>
          </cell>
          <cell r="F810" t="str">
            <v>COLQUITT MILLER COUNTY LIBERAL</v>
          </cell>
          <cell r="G810" t="str">
            <v>GA</v>
          </cell>
          <cell r="H810">
            <v>3</v>
          </cell>
          <cell r="I810"/>
          <cell r="J810" t="str">
            <v>NEW-NP</v>
          </cell>
          <cell r="K810"/>
          <cell r="L810"/>
          <cell r="M810"/>
          <cell r="N810"/>
          <cell r="O810" t="str">
            <v>ENG</v>
          </cell>
          <cell r="P810" t="str">
            <v>WED</v>
          </cell>
        </row>
        <row r="811">
          <cell r="D811" t="str">
            <v>001563</v>
          </cell>
          <cell r="E811">
            <v>85</v>
          </cell>
          <cell r="F811" t="str">
            <v>MARIANNA JACKSON COUNTY FLORIDAN</v>
          </cell>
          <cell r="G811" t="str">
            <v>FL</v>
          </cell>
          <cell r="H811">
            <v>3</v>
          </cell>
          <cell r="I811"/>
          <cell r="J811" t="str">
            <v>NEW-NP</v>
          </cell>
          <cell r="K811"/>
          <cell r="L811"/>
          <cell r="M811"/>
          <cell r="N811"/>
          <cell r="O811" t="str">
            <v>ENG</v>
          </cell>
          <cell r="P811" t="str">
            <v>SAT</v>
          </cell>
        </row>
        <row r="812">
          <cell r="D812" t="str">
            <v>001593</v>
          </cell>
          <cell r="E812">
            <v>85</v>
          </cell>
          <cell r="F812" t="str">
            <v>MONTICELLO NEWS</v>
          </cell>
          <cell r="G812" t="str">
            <v>FL</v>
          </cell>
          <cell r="H812">
            <v>3</v>
          </cell>
          <cell r="I812"/>
          <cell r="J812" t="str">
            <v>NEW-NP</v>
          </cell>
          <cell r="K812"/>
          <cell r="L812"/>
          <cell r="M812"/>
          <cell r="N812"/>
          <cell r="O812" t="str">
            <v>ENG</v>
          </cell>
          <cell r="P812" t="str">
            <v>WED</v>
          </cell>
        </row>
        <row r="813">
          <cell r="D813" t="str">
            <v>001983</v>
          </cell>
          <cell r="E813">
            <v>85</v>
          </cell>
          <cell r="F813" t="str">
            <v>QUITMAN FREE PRESS</v>
          </cell>
          <cell r="G813" t="str">
            <v>GA</v>
          </cell>
          <cell r="H813">
            <v>2</v>
          </cell>
          <cell r="I813"/>
          <cell r="J813" t="str">
            <v>NEW-NP</v>
          </cell>
          <cell r="K813"/>
          <cell r="L813"/>
          <cell r="M813"/>
          <cell r="N813"/>
          <cell r="O813" t="str">
            <v>ENG</v>
          </cell>
          <cell r="P813" t="str">
            <v>WED</v>
          </cell>
        </row>
        <row r="814">
          <cell r="D814" t="str">
            <v>013642</v>
          </cell>
          <cell r="E814">
            <v>85</v>
          </cell>
          <cell r="F814" t="str">
            <v>WILLISTON PIONEER</v>
          </cell>
          <cell r="G814" t="str">
            <v>FL</v>
          </cell>
          <cell r="H814">
            <v>2</v>
          </cell>
          <cell r="I814"/>
          <cell r="J814" t="str">
            <v>NEW-NP</v>
          </cell>
          <cell r="K814"/>
          <cell r="L814"/>
          <cell r="M814"/>
          <cell r="N814"/>
          <cell r="O814" t="str">
            <v>ENG</v>
          </cell>
          <cell r="P814" t="str">
            <v>THU</v>
          </cell>
        </row>
        <row r="815">
          <cell r="D815" t="str">
            <v>021912</v>
          </cell>
          <cell r="E815">
            <v>86</v>
          </cell>
          <cell r="F815" t="str">
            <v>TAMPA BAY REDPLUM SHARED MAIL</v>
          </cell>
          <cell r="G815" t="str">
            <v>FL</v>
          </cell>
          <cell r="H815">
            <v>783</v>
          </cell>
          <cell r="I815"/>
          <cell r="J815"/>
          <cell r="K815"/>
          <cell r="L815" t="str">
            <v>P</v>
          </cell>
          <cell r="M815" t="str">
            <v>PRIMARY</v>
          </cell>
          <cell r="N815"/>
          <cell r="O815" t="str">
            <v>ENG</v>
          </cell>
          <cell r="P815" t="str">
            <v>T/W</v>
          </cell>
        </row>
        <row r="816">
          <cell r="D816" t="str">
            <v>021910</v>
          </cell>
          <cell r="E816">
            <v>86</v>
          </cell>
          <cell r="F816" t="str">
            <v>BRADENTON-SARASOTA REDPLUM SHARED MAIL</v>
          </cell>
          <cell r="G816" t="str">
            <v>FL</v>
          </cell>
          <cell r="H816">
            <v>245</v>
          </cell>
          <cell r="I816"/>
          <cell r="J816"/>
          <cell r="K816"/>
          <cell r="L816" t="str">
            <v>P</v>
          </cell>
          <cell r="M816" t="str">
            <v>PRIMARY</v>
          </cell>
          <cell r="N816"/>
          <cell r="O816" t="str">
            <v>ENG</v>
          </cell>
          <cell r="P816" t="str">
            <v>T/W</v>
          </cell>
        </row>
        <row r="817">
          <cell r="D817" t="str">
            <v>021911</v>
          </cell>
          <cell r="E817">
            <v>86</v>
          </cell>
          <cell r="F817" t="str">
            <v>LAKELAND-WINTERHAVEN REDPLUM SHARED MAIL</v>
          </cell>
          <cell r="G817" t="str">
            <v>FL</v>
          </cell>
          <cell r="H817">
            <v>173</v>
          </cell>
          <cell r="I817"/>
          <cell r="J817"/>
          <cell r="K817"/>
          <cell r="L817" t="str">
            <v>P</v>
          </cell>
          <cell r="M817" t="str">
            <v>PRIMARY</v>
          </cell>
          <cell r="N817"/>
          <cell r="O817" t="str">
            <v>ENG</v>
          </cell>
          <cell r="P817" t="str">
            <v>T/W</v>
          </cell>
        </row>
        <row r="818">
          <cell r="D818" t="str">
            <v>022225</v>
          </cell>
          <cell r="E818">
            <v>86</v>
          </cell>
          <cell r="F818" t="str">
            <v>TAMPA BAY HISPANIC REDPLUM SHARED MAIL</v>
          </cell>
          <cell r="G818" t="str">
            <v>FL</v>
          </cell>
          <cell r="H818">
            <v>139</v>
          </cell>
          <cell r="I818"/>
          <cell r="J818"/>
          <cell r="K818"/>
          <cell r="L818" t="str">
            <v>P</v>
          </cell>
          <cell r="M818" t="str">
            <v>PRIMARY</v>
          </cell>
          <cell r="N818" t="str">
            <v>DEDICATED</v>
          </cell>
          <cell r="O818" t="str">
            <v>ENG</v>
          </cell>
          <cell r="P818" t="str">
            <v>T/W</v>
          </cell>
        </row>
        <row r="819">
          <cell r="D819" t="str">
            <v>014163</v>
          </cell>
          <cell r="E819">
            <v>87</v>
          </cell>
          <cell r="F819" t="str">
            <v>ATLANTA REDPLUM SHARED MAIL</v>
          </cell>
          <cell r="G819" t="str">
            <v>GA</v>
          </cell>
          <cell r="H819">
            <v>1155</v>
          </cell>
          <cell r="I819"/>
          <cell r="J819"/>
          <cell r="K819"/>
          <cell r="L819" t="str">
            <v>P</v>
          </cell>
          <cell r="M819" t="str">
            <v>PRIMARY</v>
          </cell>
          <cell r="N819"/>
          <cell r="O819" t="str">
            <v>ENG</v>
          </cell>
          <cell r="P819" t="str">
            <v>M/T</v>
          </cell>
        </row>
        <row r="820">
          <cell r="D820" t="str">
            <v>022616</v>
          </cell>
          <cell r="E820">
            <v>87</v>
          </cell>
          <cell r="F820" t="str">
            <v>ATLANTA HISPANIC REDPLUM SHARED MAIL</v>
          </cell>
          <cell r="G820" t="str">
            <v>GA</v>
          </cell>
          <cell r="H820">
            <v>112</v>
          </cell>
          <cell r="I820"/>
          <cell r="J820" t="str">
            <v>NEW-SM</v>
          </cell>
          <cell r="K820"/>
          <cell r="L820" t="str">
            <v>P</v>
          </cell>
          <cell r="M820" t="str">
            <v>PRIMARY</v>
          </cell>
          <cell r="N820" t="str">
            <v>DEDICATED</v>
          </cell>
          <cell r="O820" t="str">
            <v>ENG</v>
          </cell>
          <cell r="P820" t="str">
            <v>M/T</v>
          </cell>
        </row>
        <row r="821">
          <cell r="D821" t="str">
            <v>001993</v>
          </cell>
          <cell r="E821">
            <v>87</v>
          </cell>
          <cell r="F821" t="str">
            <v>PAULDING NEIGHBOR</v>
          </cell>
          <cell r="G821" t="str">
            <v>GA</v>
          </cell>
          <cell r="H821">
            <v>24</v>
          </cell>
          <cell r="I821"/>
          <cell r="J821" t="str">
            <v>NEW-NP</v>
          </cell>
          <cell r="K821"/>
          <cell r="L821"/>
          <cell r="M821"/>
          <cell r="N821"/>
          <cell r="O821" t="str">
            <v>ENG</v>
          </cell>
          <cell r="P821" t="str">
            <v>THU</v>
          </cell>
        </row>
        <row r="822">
          <cell r="D822" t="str">
            <v>011188</v>
          </cell>
          <cell r="E822">
            <v>87</v>
          </cell>
          <cell r="F822" t="str">
            <v>CARROLLTON WEST GEORGIA WEEKLY</v>
          </cell>
          <cell r="G822" t="str">
            <v>GA</v>
          </cell>
          <cell r="H822">
            <v>17</v>
          </cell>
          <cell r="I822"/>
          <cell r="J822" t="str">
            <v>NEW-NP</v>
          </cell>
          <cell r="K822"/>
          <cell r="L822"/>
          <cell r="M822"/>
          <cell r="N822"/>
          <cell r="O822" t="str">
            <v>ENG</v>
          </cell>
          <cell r="P822" t="str">
            <v>WED</v>
          </cell>
        </row>
        <row r="823">
          <cell r="D823" t="str">
            <v>001870</v>
          </cell>
          <cell r="E823">
            <v>87</v>
          </cell>
          <cell r="F823" t="str">
            <v>NEWNAN TIMES HERALD</v>
          </cell>
          <cell r="G823" t="str">
            <v>GA</v>
          </cell>
          <cell r="H823">
            <v>9</v>
          </cell>
          <cell r="I823"/>
          <cell r="J823" t="str">
            <v>NEW-NP</v>
          </cell>
          <cell r="K823"/>
          <cell r="L823"/>
          <cell r="M823"/>
          <cell r="N823"/>
          <cell r="O823" t="str">
            <v>ENG</v>
          </cell>
          <cell r="P823" t="str">
            <v>SUN</v>
          </cell>
        </row>
        <row r="824">
          <cell r="D824" t="str">
            <v>001945</v>
          </cell>
          <cell r="E824">
            <v>87</v>
          </cell>
          <cell r="F824" t="str">
            <v>VILLA RICA VILLA RICAN</v>
          </cell>
          <cell r="G824" t="str">
            <v>GA</v>
          </cell>
          <cell r="H824">
            <v>8</v>
          </cell>
          <cell r="I824"/>
          <cell r="J824" t="str">
            <v>NEW-NP</v>
          </cell>
          <cell r="K824"/>
          <cell r="L824"/>
          <cell r="M824"/>
          <cell r="N824"/>
          <cell r="O824" t="str">
            <v>ENG</v>
          </cell>
          <cell r="P824" t="str">
            <v>THU</v>
          </cell>
        </row>
        <row r="825">
          <cell r="D825" t="str">
            <v>014185</v>
          </cell>
          <cell r="E825">
            <v>88</v>
          </cell>
          <cell r="F825" t="str">
            <v>NORTH GEORGIA GROUP</v>
          </cell>
          <cell r="G825" t="str">
            <v>GA</v>
          </cell>
          <cell r="H825">
            <v>66</v>
          </cell>
          <cell r="I825"/>
          <cell r="J825"/>
          <cell r="K825" t="str">
            <v>H</v>
          </cell>
          <cell r="L825"/>
          <cell r="M825"/>
          <cell r="N825"/>
          <cell r="O825" t="str">
            <v>ENG</v>
          </cell>
          <cell r="P825"/>
        </row>
        <row r="826">
          <cell r="D826" t="str">
            <v>001844</v>
          </cell>
          <cell r="E826">
            <v>88</v>
          </cell>
          <cell r="F826" t="str">
            <v>ROME NEWS-TRIBUNE</v>
          </cell>
          <cell r="G826" t="str">
            <v>GA</v>
          </cell>
          <cell r="H826">
            <v>14</v>
          </cell>
          <cell r="I826"/>
          <cell r="J826"/>
          <cell r="K826" t="str">
            <v>M</v>
          </cell>
          <cell r="L826"/>
          <cell r="M826"/>
          <cell r="N826"/>
          <cell r="O826" t="str">
            <v>ENG</v>
          </cell>
          <cell r="P826" t="str">
            <v>SUN</v>
          </cell>
        </row>
        <row r="827">
          <cell r="D827" t="str">
            <v>001829</v>
          </cell>
          <cell r="E827">
            <v>88</v>
          </cell>
          <cell r="F827" t="str">
            <v>ATHENS BANNER-HERALD</v>
          </cell>
          <cell r="G827" t="str">
            <v>GA</v>
          </cell>
          <cell r="H827">
            <v>13</v>
          </cell>
          <cell r="I827"/>
          <cell r="J827"/>
          <cell r="K827" t="str">
            <v>M</v>
          </cell>
          <cell r="L827"/>
          <cell r="M827"/>
          <cell r="N827"/>
          <cell r="O827" t="str">
            <v>ENG</v>
          </cell>
          <cell r="P827" t="str">
            <v>SUN</v>
          </cell>
        </row>
        <row r="828">
          <cell r="D828" t="str">
            <v>002036</v>
          </cell>
          <cell r="E828">
            <v>88</v>
          </cell>
          <cell r="F828" t="str">
            <v>BARTOW NEIGHBOR</v>
          </cell>
          <cell r="G828" t="str">
            <v>GA</v>
          </cell>
          <cell r="H828">
            <v>11</v>
          </cell>
          <cell r="I828"/>
          <cell r="J828"/>
          <cell r="K828" t="str">
            <v>M</v>
          </cell>
          <cell r="L828"/>
          <cell r="M828"/>
          <cell r="N828"/>
          <cell r="O828" t="str">
            <v>ENG</v>
          </cell>
          <cell r="P828" t="str">
            <v>WED</v>
          </cell>
        </row>
        <row r="829">
          <cell r="D829" t="str">
            <v>001862</v>
          </cell>
          <cell r="E829">
            <v>88</v>
          </cell>
          <cell r="F829" t="str">
            <v>CARTERSVILLE DAILY TRIBUNE NEWS</v>
          </cell>
          <cell r="G829" t="str">
            <v>GA</v>
          </cell>
          <cell r="H829">
            <v>7</v>
          </cell>
          <cell r="I829"/>
          <cell r="J829"/>
          <cell r="K829" t="str">
            <v>M</v>
          </cell>
          <cell r="L829"/>
          <cell r="M829"/>
          <cell r="N829"/>
          <cell r="O829" t="str">
            <v>ENG</v>
          </cell>
          <cell r="P829" t="str">
            <v>SUN</v>
          </cell>
        </row>
        <row r="830">
          <cell r="D830" t="str">
            <v>001905</v>
          </cell>
          <cell r="E830">
            <v>88</v>
          </cell>
          <cell r="F830" t="str">
            <v>CALHOUN TIMES</v>
          </cell>
          <cell r="G830" t="str">
            <v>GA</v>
          </cell>
          <cell r="H830">
            <v>6</v>
          </cell>
          <cell r="I830"/>
          <cell r="J830"/>
          <cell r="K830" t="str">
            <v>M</v>
          </cell>
          <cell r="L830"/>
          <cell r="M830"/>
          <cell r="N830"/>
          <cell r="O830" t="str">
            <v>ENG</v>
          </cell>
          <cell r="P830" t="str">
            <v>SAT</v>
          </cell>
        </row>
        <row r="831">
          <cell r="D831" t="str">
            <v>018100</v>
          </cell>
          <cell r="E831">
            <v>88</v>
          </cell>
          <cell r="F831" t="str">
            <v>GREENSBORO LAKE OCONEE NEWS</v>
          </cell>
          <cell r="G831" t="str">
            <v>GA</v>
          </cell>
          <cell r="H831">
            <v>6</v>
          </cell>
          <cell r="I831"/>
          <cell r="J831"/>
          <cell r="K831" t="str">
            <v>M</v>
          </cell>
          <cell r="L831"/>
          <cell r="M831"/>
          <cell r="N831"/>
          <cell r="O831" t="str">
            <v>ENG</v>
          </cell>
          <cell r="P831" t="str">
            <v>FRI</v>
          </cell>
        </row>
        <row r="832">
          <cell r="D832" t="str">
            <v>001898</v>
          </cell>
          <cell r="E832">
            <v>88</v>
          </cell>
          <cell r="F832" t="str">
            <v>DAWSONVILLE DAWSON COUNTY NEWS</v>
          </cell>
          <cell r="G832" t="str">
            <v>GA</v>
          </cell>
          <cell r="H832">
            <v>5</v>
          </cell>
          <cell r="I832"/>
          <cell r="J832"/>
          <cell r="K832" t="str">
            <v>M</v>
          </cell>
          <cell r="L832"/>
          <cell r="M832"/>
          <cell r="N832"/>
          <cell r="O832" t="str">
            <v>ENG</v>
          </cell>
          <cell r="P832" t="str">
            <v>WED</v>
          </cell>
        </row>
        <row r="833">
          <cell r="D833" t="str">
            <v>021961</v>
          </cell>
          <cell r="E833">
            <v>88</v>
          </cell>
          <cell r="F833" t="str">
            <v>POLK COUNTY STANDARD JOURNAL</v>
          </cell>
          <cell r="G833" t="str">
            <v>GA</v>
          </cell>
          <cell r="H833">
            <v>4</v>
          </cell>
          <cell r="I833"/>
          <cell r="J833"/>
          <cell r="K833" t="str">
            <v>M</v>
          </cell>
          <cell r="L833"/>
          <cell r="M833"/>
          <cell r="N833"/>
          <cell r="O833" t="str">
            <v>ENG</v>
          </cell>
          <cell r="P833" t="str">
            <v>WED</v>
          </cell>
        </row>
        <row r="834">
          <cell r="D834" t="str">
            <v>022629</v>
          </cell>
          <cell r="E834">
            <v>88</v>
          </cell>
          <cell r="F834" t="str">
            <v>GAINESVILLE TIMES LANIER LIFE BUY</v>
          </cell>
          <cell r="G834" t="str">
            <v>GA</v>
          </cell>
          <cell r="H834">
            <v>32</v>
          </cell>
          <cell r="I834"/>
          <cell r="J834" t="str">
            <v>NEW-GROUP</v>
          </cell>
          <cell r="K834" t="str">
            <v>H</v>
          </cell>
          <cell r="L834"/>
          <cell r="M834"/>
          <cell r="N834"/>
          <cell r="O834" t="str">
            <v>ENG</v>
          </cell>
          <cell r="P834"/>
        </row>
        <row r="835">
          <cell r="D835" t="str">
            <v>001839</v>
          </cell>
          <cell r="E835">
            <v>88</v>
          </cell>
          <cell r="F835" t="str">
            <v>GAINESVILLE TIMES</v>
          </cell>
          <cell r="G835" t="str">
            <v>GA</v>
          </cell>
          <cell r="H835">
            <v>24</v>
          </cell>
          <cell r="I835"/>
          <cell r="J835"/>
          <cell r="K835" t="str">
            <v>M</v>
          </cell>
          <cell r="L835"/>
          <cell r="M835"/>
          <cell r="N835"/>
          <cell r="O835" t="str">
            <v>ENG</v>
          </cell>
          <cell r="P835" t="str">
            <v>SUN</v>
          </cell>
        </row>
        <row r="836">
          <cell r="D836" t="str">
            <v>010207</v>
          </cell>
          <cell r="E836">
            <v>88</v>
          </cell>
          <cell r="F836" t="str">
            <v>GAINESVILLE LANIER LIFE</v>
          </cell>
          <cell r="G836" t="str">
            <v>GA</v>
          </cell>
          <cell r="H836">
            <v>8</v>
          </cell>
          <cell r="I836"/>
          <cell r="J836" t="str">
            <v>NEW-GROUP</v>
          </cell>
          <cell r="K836" t="str">
            <v>M</v>
          </cell>
          <cell r="L836"/>
          <cell r="M836"/>
          <cell r="N836"/>
          <cell r="O836" t="str">
            <v>ENG</v>
          </cell>
          <cell r="P836" t="str">
            <v>SUN</v>
          </cell>
        </row>
        <row r="837">
          <cell r="D837" t="str">
            <v>022636</v>
          </cell>
          <cell r="E837">
            <v>88</v>
          </cell>
          <cell r="F837" t="str">
            <v>ATHENS/OCONEE TMC BUY</v>
          </cell>
          <cell r="G837" t="str">
            <v>GA</v>
          </cell>
          <cell r="H837">
            <v>23</v>
          </cell>
          <cell r="I837"/>
          <cell r="J837" t="str">
            <v>NEW-GROUP</v>
          </cell>
          <cell r="K837" t="str">
            <v>H</v>
          </cell>
          <cell r="L837"/>
          <cell r="M837"/>
          <cell r="N837"/>
          <cell r="O837" t="str">
            <v>ENG</v>
          </cell>
          <cell r="P837"/>
        </row>
        <row r="838">
          <cell r="D838" t="str">
            <v>009035</v>
          </cell>
          <cell r="E838">
            <v>88</v>
          </cell>
          <cell r="F838" t="str">
            <v>DEALS AROUND ATHENS</v>
          </cell>
          <cell r="G838" t="str">
            <v>GA</v>
          </cell>
          <cell r="H838">
            <v>15</v>
          </cell>
          <cell r="I838"/>
          <cell r="J838" t="str">
            <v>NEW-GROUP</v>
          </cell>
          <cell r="K838" t="str">
            <v>M</v>
          </cell>
          <cell r="L838"/>
          <cell r="M838"/>
          <cell r="N838"/>
          <cell r="O838" t="str">
            <v>ENG</v>
          </cell>
          <cell r="P838" t="str">
            <v>THU</v>
          </cell>
        </row>
        <row r="839">
          <cell r="D839" t="str">
            <v>020222</v>
          </cell>
          <cell r="E839">
            <v>88</v>
          </cell>
          <cell r="F839" t="str">
            <v>WATKINSVILLE OCONEE LEADER</v>
          </cell>
          <cell r="G839" t="str">
            <v>GA</v>
          </cell>
          <cell r="H839">
            <v>8</v>
          </cell>
          <cell r="I839"/>
          <cell r="J839" t="str">
            <v>NEW-GROUP</v>
          </cell>
          <cell r="K839" t="str">
            <v>M</v>
          </cell>
          <cell r="L839"/>
          <cell r="M839"/>
          <cell r="N839"/>
          <cell r="O839" t="str">
            <v>ENG</v>
          </cell>
          <cell r="P839" t="str">
            <v>THU</v>
          </cell>
        </row>
        <row r="840">
          <cell r="D840" t="str">
            <v>001910</v>
          </cell>
          <cell r="E840">
            <v>88</v>
          </cell>
          <cell r="F840" t="str">
            <v>BARROW NEWS JOURNAL</v>
          </cell>
          <cell r="G840" t="str">
            <v>GA</v>
          </cell>
          <cell r="H840">
            <v>6</v>
          </cell>
          <cell r="I840"/>
          <cell r="J840" t="str">
            <v>NEW-NP</v>
          </cell>
          <cell r="K840"/>
          <cell r="L840"/>
          <cell r="M840"/>
          <cell r="N840"/>
          <cell r="O840" t="str">
            <v>ENG</v>
          </cell>
          <cell r="P840" t="str">
            <v>WED</v>
          </cell>
        </row>
        <row r="841">
          <cell r="D841" t="str">
            <v>019964</v>
          </cell>
          <cell r="E841">
            <v>89</v>
          </cell>
          <cell r="F841" t="str">
            <v>COLUMBUS NEIGHBORS</v>
          </cell>
          <cell r="G841" t="str">
            <v>GA</v>
          </cell>
          <cell r="H841">
            <v>65</v>
          </cell>
          <cell r="I841"/>
          <cell r="J841"/>
          <cell r="K841"/>
          <cell r="L841"/>
          <cell r="M841"/>
          <cell r="N841"/>
          <cell r="O841" t="str">
            <v>ENG</v>
          </cell>
          <cell r="P841" t="str">
            <v>WED</v>
          </cell>
        </row>
        <row r="842">
          <cell r="D842" t="str">
            <v>001833</v>
          </cell>
          <cell r="E842">
            <v>89</v>
          </cell>
          <cell r="F842" t="str">
            <v>MACON TELEGRAPH</v>
          </cell>
          <cell r="G842" t="str">
            <v>GA</v>
          </cell>
          <cell r="H842">
            <v>30</v>
          </cell>
          <cell r="I842"/>
          <cell r="J842"/>
          <cell r="K842"/>
          <cell r="L842"/>
          <cell r="M842"/>
          <cell r="N842"/>
          <cell r="O842" t="str">
            <v>ENG</v>
          </cell>
          <cell r="P842" t="str">
            <v>SUN</v>
          </cell>
        </row>
        <row r="843">
          <cell r="D843" t="str">
            <v>001832</v>
          </cell>
          <cell r="E843">
            <v>89</v>
          </cell>
          <cell r="F843" t="str">
            <v>COLUMBUS LEDGER-ENQUIRER</v>
          </cell>
          <cell r="G843" t="str">
            <v>GA</v>
          </cell>
          <cell r="H843">
            <v>23</v>
          </cell>
          <cell r="I843"/>
          <cell r="J843"/>
          <cell r="K843"/>
          <cell r="L843"/>
          <cell r="M843"/>
          <cell r="N843"/>
          <cell r="O843" t="str">
            <v>ENG</v>
          </cell>
          <cell r="P843" t="str">
            <v>SUN</v>
          </cell>
        </row>
        <row r="844">
          <cell r="D844" t="str">
            <v>020637</v>
          </cell>
          <cell r="E844">
            <v>89</v>
          </cell>
          <cell r="F844" t="str">
            <v>MACON YES! YOUR ESSENTIAL SHOPPER</v>
          </cell>
          <cell r="G844" t="str">
            <v>GA</v>
          </cell>
          <cell r="H844">
            <v>23</v>
          </cell>
          <cell r="I844"/>
          <cell r="J844"/>
          <cell r="K844"/>
          <cell r="L844"/>
          <cell r="M844"/>
          <cell r="N844"/>
          <cell r="O844" t="str">
            <v>ENG</v>
          </cell>
          <cell r="P844" t="str">
            <v>SUN</v>
          </cell>
        </row>
        <row r="845">
          <cell r="D845" t="str">
            <v>001828</v>
          </cell>
          <cell r="E845">
            <v>89</v>
          </cell>
          <cell r="F845" t="str">
            <v>ALBANY HERALD</v>
          </cell>
          <cell r="G845" t="str">
            <v>GA</v>
          </cell>
          <cell r="H845">
            <v>17</v>
          </cell>
          <cell r="I845"/>
          <cell r="J845"/>
          <cell r="K845"/>
          <cell r="L845"/>
          <cell r="M845"/>
          <cell r="N845"/>
          <cell r="O845" t="str">
            <v>ENG</v>
          </cell>
          <cell r="P845" t="str">
            <v>SUN</v>
          </cell>
        </row>
        <row r="846">
          <cell r="D846" t="str">
            <v>015878</v>
          </cell>
          <cell r="E846">
            <v>89</v>
          </cell>
          <cell r="F846" t="str">
            <v>PERRY HOUSTON HOME JOURNAL</v>
          </cell>
          <cell r="G846" t="str">
            <v>GA</v>
          </cell>
          <cell r="H846">
            <v>12</v>
          </cell>
          <cell r="I846"/>
          <cell r="J846"/>
          <cell r="K846"/>
          <cell r="L846"/>
          <cell r="M846"/>
          <cell r="N846"/>
          <cell r="O846" t="str">
            <v>ENG</v>
          </cell>
          <cell r="P846" t="str">
            <v>SAT</v>
          </cell>
        </row>
        <row r="847">
          <cell r="D847" t="str">
            <v>000060</v>
          </cell>
          <cell r="E847">
            <v>89</v>
          </cell>
          <cell r="F847" t="str">
            <v>OPELIKA-AUBURN NEWS</v>
          </cell>
          <cell r="G847" t="str">
            <v>AL</v>
          </cell>
          <cell r="H847">
            <v>11</v>
          </cell>
          <cell r="I847"/>
          <cell r="J847"/>
          <cell r="K847"/>
          <cell r="L847"/>
          <cell r="M847"/>
          <cell r="N847"/>
          <cell r="O847" t="str">
            <v>ENG</v>
          </cell>
          <cell r="P847" t="str">
            <v>SUN</v>
          </cell>
        </row>
        <row r="848">
          <cell r="D848" t="str">
            <v>001864</v>
          </cell>
          <cell r="E848">
            <v>89</v>
          </cell>
          <cell r="F848" t="str">
            <v>MILLEDGEVILLE UNION-RECORDER</v>
          </cell>
          <cell r="G848" t="str">
            <v>GA</v>
          </cell>
          <cell r="H848">
            <v>6</v>
          </cell>
          <cell r="I848"/>
          <cell r="J848"/>
          <cell r="K848"/>
          <cell r="L848"/>
          <cell r="M848"/>
          <cell r="N848"/>
          <cell r="O848" t="str">
            <v>ENG</v>
          </cell>
          <cell r="P848" t="str">
            <v>SAT</v>
          </cell>
        </row>
        <row r="849">
          <cell r="D849" t="str">
            <v>001843</v>
          </cell>
          <cell r="E849">
            <v>89</v>
          </cell>
          <cell r="F849" t="str">
            <v>MOULTRIE OBSERVER</v>
          </cell>
          <cell r="G849" t="str">
            <v>GA</v>
          </cell>
          <cell r="H849">
            <v>4</v>
          </cell>
          <cell r="I849"/>
          <cell r="J849"/>
          <cell r="K849"/>
          <cell r="L849"/>
          <cell r="M849"/>
          <cell r="N849"/>
          <cell r="O849" t="str">
            <v>ENG</v>
          </cell>
          <cell r="P849" t="str">
            <v>SUN</v>
          </cell>
        </row>
        <row r="850">
          <cell r="D850" t="str">
            <v>001846</v>
          </cell>
          <cell r="E850">
            <v>89</v>
          </cell>
          <cell r="F850" t="str">
            <v>TIFTON GAZETTE</v>
          </cell>
          <cell r="G850" t="str">
            <v>GA</v>
          </cell>
          <cell r="H850">
            <v>4</v>
          </cell>
          <cell r="I850"/>
          <cell r="J850"/>
          <cell r="K850"/>
          <cell r="L850"/>
          <cell r="M850"/>
          <cell r="N850"/>
          <cell r="O850" t="str">
            <v>ENG</v>
          </cell>
          <cell r="P850" t="str">
            <v>SUN</v>
          </cell>
        </row>
        <row r="851">
          <cell r="D851" t="str">
            <v>000079</v>
          </cell>
          <cell r="E851">
            <v>89</v>
          </cell>
          <cell r="F851" t="str">
            <v>EUFAULA TRIBUNE</v>
          </cell>
          <cell r="G851" t="str">
            <v>AL</v>
          </cell>
          <cell r="H851">
            <v>3</v>
          </cell>
          <cell r="I851"/>
          <cell r="J851"/>
          <cell r="K851"/>
          <cell r="L851"/>
          <cell r="M851"/>
          <cell r="N851"/>
          <cell r="O851" t="str">
            <v>ENG</v>
          </cell>
          <cell r="P851" t="str">
            <v>SUN</v>
          </cell>
        </row>
        <row r="852">
          <cell r="D852" t="str">
            <v>020199</v>
          </cell>
          <cell r="E852">
            <v>90</v>
          </cell>
          <cell r="F852" t="str">
            <v>ASHEVILLE TMC WRAP</v>
          </cell>
          <cell r="G852" t="str">
            <v>NC</v>
          </cell>
          <cell r="H852">
            <v>40</v>
          </cell>
          <cell r="I852"/>
          <cell r="J852"/>
          <cell r="K852"/>
          <cell r="L852"/>
          <cell r="M852"/>
          <cell r="N852"/>
          <cell r="O852" t="str">
            <v>ENG</v>
          </cell>
          <cell r="P852" t="str">
            <v>WED</v>
          </cell>
        </row>
        <row r="853">
          <cell r="D853" t="str">
            <v>004923</v>
          </cell>
          <cell r="E853">
            <v>90</v>
          </cell>
          <cell r="F853" t="str">
            <v>ASHEVILLE CITIZEN-TIMES</v>
          </cell>
          <cell r="G853" t="str">
            <v>NC</v>
          </cell>
          <cell r="H853">
            <v>32</v>
          </cell>
          <cell r="I853"/>
          <cell r="J853"/>
          <cell r="K853"/>
          <cell r="L853"/>
          <cell r="M853"/>
          <cell r="N853"/>
          <cell r="O853" t="str">
            <v>ENG</v>
          </cell>
          <cell r="P853" t="str">
            <v>SUN</v>
          </cell>
        </row>
        <row r="854">
          <cell r="D854" t="str">
            <v>004940</v>
          </cell>
          <cell r="E854">
            <v>90</v>
          </cell>
          <cell r="F854" t="str">
            <v>HENDERSONVILLE TIMES-NEWS</v>
          </cell>
          <cell r="G854" t="str">
            <v>NC</v>
          </cell>
          <cell r="H854">
            <v>11</v>
          </cell>
          <cell r="I854"/>
          <cell r="J854"/>
          <cell r="K854"/>
          <cell r="L854"/>
          <cell r="M854"/>
          <cell r="N854"/>
          <cell r="O854" t="str">
            <v>ENG</v>
          </cell>
          <cell r="P854" t="str">
            <v>SUN</v>
          </cell>
        </row>
        <row r="855">
          <cell r="D855" t="str">
            <v>004982</v>
          </cell>
          <cell r="E855">
            <v>90</v>
          </cell>
          <cell r="F855" t="str">
            <v>WAYNESVILLE ENTERPRISE MOUNTAINEER</v>
          </cell>
          <cell r="G855" t="str">
            <v>NC</v>
          </cell>
          <cell r="H855">
            <v>9</v>
          </cell>
          <cell r="I855"/>
          <cell r="J855"/>
          <cell r="K855"/>
          <cell r="L855"/>
          <cell r="M855"/>
          <cell r="N855"/>
          <cell r="O855" t="str">
            <v>ENG</v>
          </cell>
          <cell r="P855" t="str">
            <v>WED</v>
          </cell>
        </row>
        <row r="856">
          <cell r="D856" t="str">
            <v>004971</v>
          </cell>
          <cell r="E856">
            <v>90</v>
          </cell>
          <cell r="F856" t="str">
            <v>FOREST CITY DAILY COURIER</v>
          </cell>
          <cell r="G856" t="str">
            <v>NC</v>
          </cell>
          <cell r="H856">
            <v>6</v>
          </cell>
          <cell r="I856"/>
          <cell r="J856"/>
          <cell r="K856"/>
          <cell r="L856"/>
          <cell r="M856"/>
          <cell r="N856"/>
          <cell r="O856" t="str">
            <v>ENG</v>
          </cell>
          <cell r="P856" t="str">
            <v>SUN</v>
          </cell>
        </row>
        <row r="857">
          <cell r="D857" t="str">
            <v>011324</v>
          </cell>
          <cell r="E857">
            <v>90</v>
          </cell>
          <cell r="F857" t="str">
            <v>MARSHALL NEWS RECORD &amp; SENTINEL</v>
          </cell>
          <cell r="G857" t="str">
            <v>NC</v>
          </cell>
          <cell r="H857">
            <v>5</v>
          </cell>
          <cell r="I857"/>
          <cell r="J857"/>
          <cell r="K857"/>
          <cell r="L857"/>
          <cell r="M857"/>
          <cell r="N857"/>
          <cell r="O857" t="str">
            <v>ENG</v>
          </cell>
          <cell r="P857" t="str">
            <v>WED</v>
          </cell>
        </row>
        <row r="858">
          <cell r="D858" t="str">
            <v>005040</v>
          </cell>
          <cell r="E858">
            <v>90</v>
          </cell>
          <cell r="F858" t="str">
            <v>BLACK MOUNTAIN NEWS</v>
          </cell>
          <cell r="G858" t="str">
            <v>NC</v>
          </cell>
          <cell r="H858">
            <v>4</v>
          </cell>
          <cell r="I858"/>
          <cell r="J858"/>
          <cell r="K858"/>
          <cell r="L858"/>
          <cell r="M858"/>
          <cell r="N858"/>
          <cell r="O858" t="str">
            <v>ENG</v>
          </cell>
          <cell r="P858" t="str">
            <v>THU</v>
          </cell>
        </row>
        <row r="859">
          <cell r="D859" t="str">
            <v>017826</v>
          </cell>
          <cell r="E859">
            <v>91</v>
          </cell>
          <cell r="F859" t="str">
            <v>CHARLOTTE REDPLUM SHARED MAIL</v>
          </cell>
          <cell r="G859" t="str">
            <v>NC</v>
          </cell>
          <cell r="H859">
            <v>532</v>
          </cell>
          <cell r="I859"/>
          <cell r="J859"/>
          <cell r="K859"/>
          <cell r="L859" t="str">
            <v>P</v>
          </cell>
          <cell r="M859" t="str">
            <v>PRIMARY CAFÉ</v>
          </cell>
          <cell r="N859"/>
          <cell r="O859" t="str">
            <v>ENG</v>
          </cell>
          <cell r="P859" t="str">
            <v>T/W</v>
          </cell>
        </row>
        <row r="860">
          <cell r="D860" t="str">
            <v>004924</v>
          </cell>
          <cell r="E860">
            <v>91</v>
          </cell>
          <cell r="F860" t="str">
            <v>CHARLOTTE OBSERVER</v>
          </cell>
          <cell r="G860" t="str">
            <v>NC</v>
          </cell>
          <cell r="H860">
            <v>124</v>
          </cell>
          <cell r="I860"/>
          <cell r="J860"/>
          <cell r="K860"/>
          <cell r="L860"/>
          <cell r="M860"/>
          <cell r="N860"/>
          <cell r="O860" t="str">
            <v>ENG</v>
          </cell>
          <cell r="P860" t="str">
            <v>SUN</v>
          </cell>
        </row>
        <row r="861">
          <cell r="D861" t="str">
            <v>004937</v>
          </cell>
          <cell r="E861">
            <v>91</v>
          </cell>
          <cell r="F861" t="str">
            <v>GASTONIA GASTON GAZETTE</v>
          </cell>
          <cell r="G861" t="str">
            <v>NC</v>
          </cell>
          <cell r="H861">
            <v>19</v>
          </cell>
          <cell r="I861"/>
          <cell r="J861"/>
          <cell r="K861"/>
          <cell r="L861"/>
          <cell r="M861"/>
          <cell r="N861"/>
          <cell r="O861" t="str">
            <v>ENG</v>
          </cell>
          <cell r="P861" t="str">
            <v>SUN</v>
          </cell>
        </row>
        <row r="862">
          <cell r="D862" t="str">
            <v>004954</v>
          </cell>
          <cell r="E862">
            <v>91</v>
          </cell>
          <cell r="F862" t="str">
            <v>SALISBURY POST</v>
          </cell>
          <cell r="G862" t="str">
            <v>NC</v>
          </cell>
          <cell r="H862">
            <v>16</v>
          </cell>
          <cell r="I862"/>
          <cell r="J862"/>
          <cell r="K862"/>
          <cell r="L862"/>
          <cell r="M862"/>
          <cell r="N862"/>
          <cell r="O862" t="str">
            <v>ENG</v>
          </cell>
          <cell r="P862" t="str">
            <v>SUN</v>
          </cell>
        </row>
        <row r="863">
          <cell r="D863" t="str">
            <v>007247</v>
          </cell>
          <cell r="E863">
            <v>91</v>
          </cell>
          <cell r="F863" t="str">
            <v>ROCK HILL HERALD</v>
          </cell>
          <cell r="G863" t="str">
            <v>SC</v>
          </cell>
          <cell r="H863">
            <v>14</v>
          </cell>
          <cell r="I863"/>
          <cell r="J863"/>
          <cell r="K863"/>
          <cell r="L863"/>
          <cell r="M863"/>
          <cell r="N863"/>
          <cell r="O863" t="str">
            <v>ENG</v>
          </cell>
          <cell r="P863" t="str">
            <v>SUN</v>
          </cell>
        </row>
        <row r="864">
          <cell r="D864" t="str">
            <v>004956</v>
          </cell>
          <cell r="E864">
            <v>91</v>
          </cell>
          <cell r="F864" t="str">
            <v>SHELBY STAR</v>
          </cell>
          <cell r="G864" t="str">
            <v>NC</v>
          </cell>
          <cell r="H864">
            <v>12</v>
          </cell>
          <cell r="I864"/>
          <cell r="J864"/>
          <cell r="K864"/>
          <cell r="L864"/>
          <cell r="M864"/>
          <cell r="N864"/>
          <cell r="O864" t="str">
            <v>ENG</v>
          </cell>
          <cell r="P864" t="str">
            <v>SUN</v>
          </cell>
        </row>
        <row r="865">
          <cell r="D865" t="str">
            <v>004985</v>
          </cell>
          <cell r="E865">
            <v>91</v>
          </cell>
          <cell r="F865" t="str">
            <v>ALBEMARLE STANLY NEWS &amp; PRESS</v>
          </cell>
          <cell r="G865" t="str">
            <v>NC</v>
          </cell>
          <cell r="H865">
            <v>8</v>
          </cell>
          <cell r="I865"/>
          <cell r="J865"/>
          <cell r="K865"/>
          <cell r="L865"/>
          <cell r="M865"/>
          <cell r="N865"/>
          <cell r="O865" t="str">
            <v>ENG</v>
          </cell>
          <cell r="P865" t="str">
            <v>SUN</v>
          </cell>
        </row>
        <row r="866">
          <cell r="D866" t="str">
            <v>017291</v>
          </cell>
          <cell r="E866">
            <v>91</v>
          </cell>
          <cell r="F866" t="str">
            <v>NEWLAND AVERY POST</v>
          </cell>
          <cell r="G866" t="str">
            <v>NC</v>
          </cell>
          <cell r="H866">
            <v>5</v>
          </cell>
          <cell r="I866"/>
          <cell r="J866"/>
          <cell r="K866"/>
          <cell r="L866"/>
          <cell r="M866"/>
          <cell r="N866"/>
          <cell r="O866" t="str">
            <v>ENG</v>
          </cell>
          <cell r="P866" t="str">
            <v>WED</v>
          </cell>
        </row>
        <row r="867">
          <cell r="D867" t="str">
            <v>004967</v>
          </cell>
          <cell r="E867">
            <v>91</v>
          </cell>
          <cell r="F867" t="str">
            <v>ROCKINGHAM RICHMOND COUNTY JOURNAL</v>
          </cell>
          <cell r="G867" t="str">
            <v>NC</v>
          </cell>
          <cell r="H867">
            <v>4</v>
          </cell>
          <cell r="I867"/>
          <cell r="J867"/>
          <cell r="K867"/>
          <cell r="L867"/>
          <cell r="M867"/>
          <cell r="N867"/>
          <cell r="O867" t="str">
            <v>ENG</v>
          </cell>
          <cell r="P867" t="str">
            <v>SAT</v>
          </cell>
        </row>
        <row r="868">
          <cell r="D868" t="str">
            <v>010428</v>
          </cell>
          <cell r="E868">
            <v>92</v>
          </cell>
          <cell r="F868" t="str">
            <v>WILMINGTON LIVING LOCAL</v>
          </cell>
          <cell r="G868" t="str">
            <v>NC</v>
          </cell>
          <cell r="H868">
            <v>97</v>
          </cell>
          <cell r="I868"/>
          <cell r="J868"/>
          <cell r="K868"/>
          <cell r="L868"/>
          <cell r="M868"/>
          <cell r="N868"/>
          <cell r="O868" t="str">
            <v>ENG</v>
          </cell>
          <cell r="P868" t="str">
            <v>WED</v>
          </cell>
        </row>
        <row r="869">
          <cell r="D869" t="str">
            <v>004959</v>
          </cell>
          <cell r="E869">
            <v>92</v>
          </cell>
          <cell r="F869" t="str">
            <v>WILMINGTON STAR-NEWS</v>
          </cell>
          <cell r="G869" t="str">
            <v>NC</v>
          </cell>
          <cell r="H869">
            <v>35</v>
          </cell>
          <cell r="I869"/>
          <cell r="J869"/>
          <cell r="K869"/>
          <cell r="L869"/>
          <cell r="M869"/>
          <cell r="N869"/>
          <cell r="O869" t="str">
            <v>ENG</v>
          </cell>
          <cell r="P869" t="str">
            <v>SUN</v>
          </cell>
        </row>
        <row r="870">
          <cell r="D870" t="str">
            <v>007243</v>
          </cell>
          <cell r="E870">
            <v>92</v>
          </cell>
          <cell r="F870" t="str">
            <v>MYRTLE BEACH SUN NEWS</v>
          </cell>
          <cell r="G870" t="str">
            <v>SC</v>
          </cell>
          <cell r="H870">
            <v>30</v>
          </cell>
          <cell r="I870"/>
          <cell r="J870"/>
          <cell r="K870"/>
          <cell r="L870"/>
          <cell r="M870"/>
          <cell r="N870"/>
          <cell r="O870" t="str">
            <v>ENG</v>
          </cell>
          <cell r="P870" t="str">
            <v>SUN</v>
          </cell>
        </row>
        <row r="871">
          <cell r="D871" t="str">
            <v>007244</v>
          </cell>
          <cell r="E871">
            <v>92</v>
          </cell>
          <cell r="F871" t="str">
            <v>FLORENCE MORNING NEWS</v>
          </cell>
          <cell r="G871" t="str">
            <v>SC</v>
          </cell>
          <cell r="H871">
            <v>20</v>
          </cell>
          <cell r="I871"/>
          <cell r="J871"/>
          <cell r="K871"/>
          <cell r="L871"/>
          <cell r="M871"/>
          <cell r="N871"/>
          <cell r="O871" t="str">
            <v>ENG</v>
          </cell>
          <cell r="P871" t="str">
            <v>SUN</v>
          </cell>
        </row>
        <row r="872">
          <cell r="D872" t="str">
            <v>020621</v>
          </cell>
          <cell r="E872">
            <v>92</v>
          </cell>
          <cell r="F872" t="str">
            <v>MYRTLE BEACH YES! SUNDAY SELECT</v>
          </cell>
          <cell r="G872" t="str">
            <v>SC</v>
          </cell>
          <cell r="H872">
            <v>17</v>
          </cell>
          <cell r="I872"/>
          <cell r="J872"/>
          <cell r="K872"/>
          <cell r="L872"/>
          <cell r="M872"/>
          <cell r="N872"/>
          <cell r="O872" t="str">
            <v>ENG</v>
          </cell>
          <cell r="P872" t="str">
            <v>SUN</v>
          </cell>
        </row>
        <row r="873">
          <cell r="D873" t="str">
            <v>004939</v>
          </cell>
          <cell r="E873">
            <v>92</v>
          </cell>
          <cell r="F873" t="str">
            <v>GREENVILLE DAILY REFLECTOR</v>
          </cell>
          <cell r="G873" t="str">
            <v>NC</v>
          </cell>
          <cell r="H873">
            <v>16</v>
          </cell>
          <cell r="I873"/>
          <cell r="J873"/>
          <cell r="K873"/>
          <cell r="L873"/>
          <cell r="M873"/>
          <cell r="N873"/>
          <cell r="O873" t="str">
            <v>ENG</v>
          </cell>
          <cell r="P873" t="str">
            <v>SUN</v>
          </cell>
        </row>
        <row r="874">
          <cell r="D874" t="str">
            <v>004943</v>
          </cell>
          <cell r="E874">
            <v>92</v>
          </cell>
          <cell r="F874" t="str">
            <v>JACKSONVILLE DAILY NEWS</v>
          </cell>
          <cell r="G874" t="str">
            <v>NC</v>
          </cell>
          <cell r="H874">
            <v>13</v>
          </cell>
          <cell r="I874"/>
          <cell r="J874"/>
          <cell r="K874"/>
          <cell r="L874"/>
          <cell r="M874"/>
          <cell r="N874"/>
          <cell r="O874" t="str">
            <v>ENG</v>
          </cell>
          <cell r="P874" t="str">
            <v>SUN</v>
          </cell>
        </row>
        <row r="875">
          <cell r="D875" t="str">
            <v>004950</v>
          </cell>
          <cell r="E875">
            <v>92</v>
          </cell>
          <cell r="F875" t="str">
            <v>NEW BERN SUN-JOURNAL</v>
          </cell>
          <cell r="G875" t="str">
            <v>NC</v>
          </cell>
          <cell r="H875">
            <v>12</v>
          </cell>
          <cell r="I875"/>
          <cell r="J875"/>
          <cell r="K875"/>
          <cell r="L875"/>
          <cell r="M875"/>
          <cell r="N875"/>
          <cell r="O875" t="str">
            <v>ENG</v>
          </cell>
          <cell r="P875" t="str">
            <v>SUN</v>
          </cell>
        </row>
        <row r="876">
          <cell r="D876" t="str">
            <v>004962</v>
          </cell>
          <cell r="E876">
            <v>92</v>
          </cell>
          <cell r="F876" t="str">
            <v>CARTERET COUNTY NEWS-TIMES</v>
          </cell>
          <cell r="G876" t="str">
            <v>NC</v>
          </cell>
          <cell r="H876">
            <v>10</v>
          </cell>
          <cell r="I876"/>
          <cell r="J876"/>
          <cell r="K876"/>
          <cell r="L876"/>
          <cell r="M876"/>
          <cell r="N876"/>
          <cell r="O876" t="str">
            <v>ENG</v>
          </cell>
          <cell r="P876" t="str">
            <v>SUN</v>
          </cell>
        </row>
        <row r="877">
          <cell r="D877" t="str">
            <v>005020</v>
          </cell>
          <cell r="E877">
            <v>92</v>
          </cell>
          <cell r="F877" t="str">
            <v>DUPLIN TIMES</v>
          </cell>
          <cell r="G877" t="str">
            <v>NC</v>
          </cell>
          <cell r="H877">
            <v>6</v>
          </cell>
          <cell r="I877"/>
          <cell r="J877"/>
          <cell r="K877"/>
          <cell r="L877"/>
          <cell r="M877"/>
          <cell r="N877"/>
          <cell r="O877" t="str">
            <v>ENG</v>
          </cell>
          <cell r="P877" t="str">
            <v>THU</v>
          </cell>
        </row>
        <row r="878">
          <cell r="D878" t="str">
            <v>004944</v>
          </cell>
          <cell r="E878">
            <v>92</v>
          </cell>
          <cell r="F878" t="str">
            <v>KINSTON FREE PRESS</v>
          </cell>
          <cell r="G878" t="str">
            <v>NC</v>
          </cell>
          <cell r="H878">
            <v>6</v>
          </cell>
          <cell r="I878"/>
          <cell r="J878"/>
          <cell r="K878"/>
          <cell r="L878"/>
          <cell r="M878"/>
          <cell r="N878"/>
          <cell r="O878" t="str">
            <v>ENG</v>
          </cell>
          <cell r="P878" t="str">
            <v>SUN</v>
          </cell>
        </row>
        <row r="879">
          <cell r="D879" t="str">
            <v>004947</v>
          </cell>
          <cell r="E879">
            <v>92</v>
          </cell>
          <cell r="F879" t="str">
            <v>LUMBERTON ROBESONIAN</v>
          </cell>
          <cell r="G879" t="str">
            <v>NC</v>
          </cell>
          <cell r="H879">
            <v>6</v>
          </cell>
          <cell r="I879"/>
          <cell r="J879"/>
          <cell r="K879"/>
          <cell r="L879"/>
          <cell r="M879"/>
          <cell r="N879"/>
          <cell r="O879" t="str">
            <v>ENG</v>
          </cell>
          <cell r="P879" t="str">
            <v>SUN</v>
          </cell>
        </row>
        <row r="880">
          <cell r="D880" t="str">
            <v>004975</v>
          </cell>
          <cell r="E880">
            <v>92</v>
          </cell>
          <cell r="F880" t="str">
            <v>WILLIAMSTON ENTERPRISE</v>
          </cell>
          <cell r="G880" t="str">
            <v>NC</v>
          </cell>
          <cell r="H880">
            <v>4</v>
          </cell>
          <cell r="I880"/>
          <cell r="J880"/>
          <cell r="K880"/>
          <cell r="L880"/>
          <cell r="M880"/>
          <cell r="N880"/>
          <cell r="O880" t="str">
            <v>ENG</v>
          </cell>
          <cell r="P880" t="str">
            <v>TUE</v>
          </cell>
        </row>
        <row r="881">
          <cell r="D881" t="str">
            <v>005028</v>
          </cell>
          <cell r="E881">
            <v>92</v>
          </cell>
          <cell r="F881" t="str">
            <v>GRIFTON TIMES-LEADER</v>
          </cell>
          <cell r="G881" t="str">
            <v>NC</v>
          </cell>
          <cell r="H881">
            <v>2</v>
          </cell>
          <cell r="I881"/>
          <cell r="J881"/>
          <cell r="K881"/>
          <cell r="L881"/>
          <cell r="M881"/>
          <cell r="N881"/>
          <cell r="O881" t="str">
            <v>ENG</v>
          </cell>
          <cell r="P881" t="str">
            <v>WED</v>
          </cell>
        </row>
        <row r="882">
          <cell r="D882" t="str">
            <v>005052</v>
          </cell>
          <cell r="E882">
            <v>92</v>
          </cell>
          <cell r="F882" t="str">
            <v>ELIZABETHTOWN BLADEN JOURNAL</v>
          </cell>
          <cell r="G882" t="str">
            <v>NC</v>
          </cell>
          <cell r="H882">
            <v>1</v>
          </cell>
          <cell r="I882"/>
          <cell r="J882"/>
          <cell r="K882"/>
          <cell r="L882"/>
          <cell r="M882"/>
          <cell r="N882"/>
          <cell r="O882" t="str">
            <v>ENG</v>
          </cell>
          <cell r="P882" t="str">
            <v>TUE</v>
          </cell>
        </row>
        <row r="883">
          <cell r="D883" t="str">
            <v>009526</v>
          </cell>
          <cell r="E883">
            <v>93</v>
          </cell>
          <cell r="F883" t="str">
            <v>GUILFORD CLIPPER</v>
          </cell>
          <cell r="G883" t="str">
            <v>NC</v>
          </cell>
          <cell r="H883">
            <v>146</v>
          </cell>
          <cell r="I883"/>
          <cell r="J883"/>
          <cell r="K883"/>
          <cell r="L883"/>
          <cell r="M883"/>
          <cell r="N883"/>
          <cell r="O883" t="str">
            <v>ENG</v>
          </cell>
          <cell r="P883" t="str">
            <v>WED</v>
          </cell>
        </row>
        <row r="884">
          <cell r="D884" t="str">
            <v>004927</v>
          </cell>
          <cell r="E884">
            <v>93</v>
          </cell>
          <cell r="F884" t="str">
            <v>GREENSBORO NEWS &amp; RECORD</v>
          </cell>
          <cell r="G884" t="str">
            <v>NC</v>
          </cell>
          <cell r="H884">
            <v>57</v>
          </cell>
          <cell r="I884"/>
          <cell r="J884"/>
          <cell r="K884"/>
          <cell r="L884"/>
          <cell r="M884"/>
          <cell r="N884"/>
          <cell r="O884" t="str">
            <v>ENG</v>
          </cell>
          <cell r="P884" t="str">
            <v>SUN</v>
          </cell>
        </row>
        <row r="885">
          <cell r="D885" t="str">
            <v>004929</v>
          </cell>
          <cell r="E885">
            <v>93</v>
          </cell>
          <cell r="F885" t="str">
            <v>WINSTON-SALEM JOURNAL</v>
          </cell>
          <cell r="G885" t="str">
            <v>NC</v>
          </cell>
          <cell r="H885">
            <v>54</v>
          </cell>
          <cell r="I885"/>
          <cell r="J885"/>
          <cell r="K885"/>
          <cell r="L885"/>
          <cell r="M885"/>
          <cell r="N885"/>
          <cell r="O885" t="str">
            <v>ENG</v>
          </cell>
          <cell r="P885" t="str">
            <v>SUN</v>
          </cell>
        </row>
        <row r="886">
          <cell r="D886" t="str">
            <v>014212</v>
          </cell>
          <cell r="E886">
            <v>93</v>
          </cell>
          <cell r="F886" t="str">
            <v>GREENSBORO ROCKINGHAM CLIPPER</v>
          </cell>
          <cell r="G886" t="str">
            <v>NC</v>
          </cell>
          <cell r="H886">
            <v>25</v>
          </cell>
          <cell r="I886"/>
          <cell r="J886"/>
          <cell r="K886"/>
          <cell r="L886"/>
          <cell r="M886"/>
          <cell r="N886"/>
          <cell r="O886" t="str">
            <v>ENG</v>
          </cell>
          <cell r="P886" t="str">
            <v>WED</v>
          </cell>
        </row>
        <row r="887">
          <cell r="D887" t="str">
            <v>004931</v>
          </cell>
          <cell r="E887">
            <v>93</v>
          </cell>
          <cell r="F887" t="str">
            <v>BURLINGTON TIMES-NEWS</v>
          </cell>
          <cell r="G887" t="str">
            <v>NC</v>
          </cell>
          <cell r="H887">
            <v>19</v>
          </cell>
          <cell r="I887"/>
          <cell r="J887"/>
          <cell r="K887"/>
          <cell r="L887"/>
          <cell r="M887"/>
          <cell r="N887"/>
          <cell r="O887" t="str">
            <v>ENG</v>
          </cell>
          <cell r="P887" t="str">
            <v>SUN</v>
          </cell>
        </row>
        <row r="888">
          <cell r="D888" t="str">
            <v>021441</v>
          </cell>
          <cell r="E888">
            <v>93</v>
          </cell>
          <cell r="F888" t="str">
            <v>GREENSBORO NEWS &amp; RECORD SUNDAY PLUS</v>
          </cell>
          <cell r="G888" t="str">
            <v>NC</v>
          </cell>
          <cell r="H888">
            <v>17</v>
          </cell>
          <cell r="I888"/>
          <cell r="J888"/>
          <cell r="K888"/>
          <cell r="L888"/>
          <cell r="M888"/>
          <cell r="N888"/>
          <cell r="O888" t="str">
            <v>ENG</v>
          </cell>
          <cell r="P888" t="str">
            <v>SUN</v>
          </cell>
        </row>
        <row r="889">
          <cell r="D889" t="str">
            <v>004942</v>
          </cell>
          <cell r="E889">
            <v>93</v>
          </cell>
          <cell r="F889" t="str">
            <v>HIGH POINT ENTERPRISE</v>
          </cell>
          <cell r="G889" t="str">
            <v>NC</v>
          </cell>
          <cell r="H889">
            <v>17</v>
          </cell>
          <cell r="I889"/>
          <cell r="J889"/>
          <cell r="K889"/>
          <cell r="L889"/>
          <cell r="M889"/>
          <cell r="N889"/>
          <cell r="O889" t="str">
            <v>ENG</v>
          </cell>
          <cell r="P889" t="str">
            <v>SUN</v>
          </cell>
        </row>
        <row r="890">
          <cell r="D890" t="str">
            <v>004930</v>
          </cell>
          <cell r="E890">
            <v>93</v>
          </cell>
          <cell r="F890" t="str">
            <v>ASHEBORO COURIER-TRIBUNE</v>
          </cell>
          <cell r="G890" t="str">
            <v>NC</v>
          </cell>
          <cell r="H890">
            <v>9</v>
          </cell>
          <cell r="I890"/>
          <cell r="J890"/>
          <cell r="K890"/>
          <cell r="L890"/>
          <cell r="M890"/>
          <cell r="N890"/>
          <cell r="O890" t="str">
            <v>ENG</v>
          </cell>
          <cell r="P890" t="str">
            <v>SUN</v>
          </cell>
        </row>
        <row r="891">
          <cell r="D891" t="str">
            <v>004946</v>
          </cell>
          <cell r="E891">
            <v>93</v>
          </cell>
          <cell r="F891" t="str">
            <v>LEXINGTON DISPATCH</v>
          </cell>
          <cell r="G891" t="str">
            <v>NC</v>
          </cell>
          <cell r="H891">
            <v>8</v>
          </cell>
          <cell r="I891"/>
          <cell r="J891"/>
          <cell r="K891"/>
          <cell r="L891"/>
          <cell r="M891"/>
          <cell r="N891"/>
          <cell r="O891" t="str">
            <v>ENG</v>
          </cell>
          <cell r="P891" t="str">
            <v>SAT</v>
          </cell>
        </row>
        <row r="892">
          <cell r="D892" t="str">
            <v>005090</v>
          </cell>
          <cell r="E892">
            <v>93</v>
          </cell>
          <cell r="F892" t="str">
            <v>KERNERSVILLE NEWS</v>
          </cell>
          <cell r="G892" t="str">
            <v>NC</v>
          </cell>
          <cell r="H892">
            <v>6</v>
          </cell>
          <cell r="I892"/>
          <cell r="J892"/>
          <cell r="K892"/>
          <cell r="L892"/>
          <cell r="M892"/>
          <cell r="N892"/>
          <cell r="O892" t="str">
            <v>ENG</v>
          </cell>
          <cell r="P892" t="str">
            <v>SAT</v>
          </cell>
        </row>
        <row r="893">
          <cell r="D893" t="str">
            <v>004972</v>
          </cell>
          <cell r="E893">
            <v>93</v>
          </cell>
          <cell r="F893" t="str">
            <v>MOUNT AIRY NEWS</v>
          </cell>
          <cell r="G893" t="str">
            <v>NC</v>
          </cell>
          <cell r="H893">
            <v>6</v>
          </cell>
          <cell r="I893"/>
          <cell r="J893"/>
          <cell r="K893"/>
          <cell r="L893"/>
          <cell r="M893"/>
          <cell r="N893"/>
          <cell r="O893" t="str">
            <v>ENG</v>
          </cell>
          <cell r="P893" t="str">
            <v>SUN</v>
          </cell>
        </row>
        <row r="894">
          <cell r="D894" t="str">
            <v>022112</v>
          </cell>
          <cell r="E894">
            <v>93</v>
          </cell>
          <cell r="F894" t="str">
            <v>ROCKINGHAM WEEKLY GROUP</v>
          </cell>
          <cell r="G894" t="str">
            <v>NC</v>
          </cell>
          <cell r="H894">
            <v>5</v>
          </cell>
          <cell r="I894"/>
          <cell r="J894"/>
          <cell r="K894"/>
          <cell r="L894"/>
          <cell r="M894"/>
          <cell r="N894"/>
          <cell r="O894" t="str">
            <v>ENG</v>
          </cell>
          <cell r="P894" t="str">
            <v>SUN</v>
          </cell>
        </row>
        <row r="895">
          <cell r="D895" t="str">
            <v>009527</v>
          </cell>
          <cell r="E895">
            <v>94</v>
          </cell>
          <cell r="F895" t="str">
            <v>RALEIGH MIDWEEK VALUES</v>
          </cell>
          <cell r="G895" t="str">
            <v>NC</v>
          </cell>
          <cell r="H895">
            <v>187</v>
          </cell>
          <cell r="I895"/>
          <cell r="J895"/>
          <cell r="K895"/>
          <cell r="L895"/>
          <cell r="M895"/>
          <cell r="N895"/>
          <cell r="O895" t="str">
            <v>ENG</v>
          </cell>
          <cell r="P895" t="str">
            <v>WED</v>
          </cell>
        </row>
        <row r="896">
          <cell r="D896" t="str">
            <v>004928</v>
          </cell>
          <cell r="E896">
            <v>94</v>
          </cell>
          <cell r="F896" t="str">
            <v>RALEIGH NEWS &amp; OBSERVER</v>
          </cell>
          <cell r="G896" t="str">
            <v>NC</v>
          </cell>
          <cell r="H896">
            <v>119</v>
          </cell>
          <cell r="I896"/>
          <cell r="J896"/>
          <cell r="K896"/>
          <cell r="L896"/>
          <cell r="M896"/>
          <cell r="N896"/>
          <cell r="O896" t="str">
            <v>ENG</v>
          </cell>
          <cell r="P896" t="str">
            <v>SUN</v>
          </cell>
        </row>
        <row r="897">
          <cell r="D897" t="str">
            <v>020064</v>
          </cell>
          <cell r="E897">
            <v>94</v>
          </cell>
          <cell r="F897" t="str">
            <v>RALEIGH SOUTHWEST WAKE NEWS</v>
          </cell>
          <cell r="G897" t="str">
            <v>NC</v>
          </cell>
          <cell r="H897">
            <v>50</v>
          </cell>
          <cell r="I897"/>
          <cell r="J897"/>
          <cell r="K897"/>
          <cell r="L897"/>
          <cell r="M897"/>
          <cell r="N897"/>
          <cell r="O897" t="str">
            <v>ENG</v>
          </cell>
          <cell r="P897" t="str">
            <v>SUN</v>
          </cell>
        </row>
        <row r="898">
          <cell r="D898" t="str">
            <v>005065</v>
          </cell>
          <cell r="E898">
            <v>94</v>
          </cell>
          <cell r="F898" t="str">
            <v>CARY NEWS</v>
          </cell>
          <cell r="G898" t="str">
            <v>NC</v>
          </cell>
          <cell r="H898">
            <v>48</v>
          </cell>
          <cell r="I898"/>
          <cell r="J898"/>
          <cell r="K898"/>
          <cell r="L898"/>
          <cell r="M898"/>
          <cell r="N898"/>
          <cell r="O898" t="str">
            <v>ENG</v>
          </cell>
          <cell r="P898" t="str">
            <v>SUN</v>
          </cell>
        </row>
        <row r="899">
          <cell r="D899" t="str">
            <v>004961</v>
          </cell>
          <cell r="E899">
            <v>94</v>
          </cell>
          <cell r="F899" t="str">
            <v>CHAPEL HILL NEWS</v>
          </cell>
          <cell r="G899" t="str">
            <v>NC</v>
          </cell>
          <cell r="H899">
            <v>42</v>
          </cell>
          <cell r="I899"/>
          <cell r="J899"/>
          <cell r="K899"/>
          <cell r="L899"/>
          <cell r="M899"/>
          <cell r="N899"/>
          <cell r="O899" t="str">
            <v>ENG</v>
          </cell>
          <cell r="P899" t="str">
            <v>SUN</v>
          </cell>
        </row>
        <row r="900">
          <cell r="D900" t="str">
            <v>004926</v>
          </cell>
          <cell r="E900">
            <v>94</v>
          </cell>
          <cell r="F900" t="str">
            <v>FAYETTEVILLE OBSERVER</v>
          </cell>
          <cell r="G900" t="str">
            <v>NC</v>
          </cell>
          <cell r="H900">
            <v>41</v>
          </cell>
          <cell r="I900"/>
          <cell r="J900"/>
          <cell r="K900"/>
          <cell r="L900"/>
          <cell r="M900"/>
          <cell r="N900"/>
          <cell r="O900" t="str">
            <v>ENG</v>
          </cell>
          <cell r="P900" t="str">
            <v>SUN</v>
          </cell>
        </row>
        <row r="901">
          <cell r="D901" t="str">
            <v>004981</v>
          </cell>
          <cell r="E901">
            <v>94</v>
          </cell>
          <cell r="F901" t="str">
            <v>SMITHFIELD HERALD</v>
          </cell>
          <cell r="G901" t="str">
            <v>NC</v>
          </cell>
          <cell r="H901">
            <v>39</v>
          </cell>
          <cell r="I901"/>
          <cell r="J901"/>
          <cell r="K901"/>
          <cell r="L901"/>
          <cell r="M901"/>
          <cell r="N901"/>
          <cell r="O901" t="str">
            <v>ENG</v>
          </cell>
          <cell r="P901" t="str">
            <v>SUN</v>
          </cell>
        </row>
        <row r="902">
          <cell r="D902" t="str">
            <v>004979</v>
          </cell>
          <cell r="E902">
            <v>94</v>
          </cell>
          <cell r="F902" t="str">
            <v>FAYETTEVILLE PARAGLIDE (FT. BRAGG)</v>
          </cell>
          <cell r="G902" t="str">
            <v>NC</v>
          </cell>
          <cell r="H902">
            <v>30</v>
          </cell>
          <cell r="I902"/>
          <cell r="J902"/>
          <cell r="K902"/>
          <cell r="L902"/>
          <cell r="M902"/>
          <cell r="N902"/>
          <cell r="O902" t="str">
            <v>ENG</v>
          </cell>
          <cell r="P902" t="str">
            <v>THU</v>
          </cell>
        </row>
        <row r="903">
          <cell r="D903" t="str">
            <v>011956</v>
          </cell>
          <cell r="E903">
            <v>94</v>
          </cell>
          <cell r="F903" t="str">
            <v>ZEBULON EASTERN WAKE NEWS</v>
          </cell>
          <cell r="G903" t="str">
            <v>NC</v>
          </cell>
          <cell r="H903">
            <v>22</v>
          </cell>
          <cell r="I903"/>
          <cell r="J903"/>
          <cell r="K903"/>
          <cell r="L903"/>
          <cell r="M903"/>
          <cell r="N903"/>
          <cell r="O903" t="str">
            <v>ENG</v>
          </cell>
          <cell r="P903" t="str">
            <v>SUN</v>
          </cell>
        </row>
        <row r="904">
          <cell r="D904" t="str">
            <v>005086</v>
          </cell>
          <cell r="E904">
            <v>94</v>
          </cell>
          <cell r="F904" t="str">
            <v>CLAYTON NEWS-STAR</v>
          </cell>
          <cell r="G904" t="str">
            <v>NC</v>
          </cell>
          <cell r="H904">
            <v>17</v>
          </cell>
          <cell r="I904"/>
          <cell r="J904"/>
          <cell r="K904"/>
          <cell r="L904"/>
          <cell r="M904"/>
          <cell r="N904"/>
          <cell r="O904" t="str">
            <v>ENG</v>
          </cell>
          <cell r="P904" t="str">
            <v>SUN</v>
          </cell>
        </row>
        <row r="905">
          <cell r="D905" t="str">
            <v>004925</v>
          </cell>
          <cell r="E905">
            <v>94</v>
          </cell>
          <cell r="F905" t="str">
            <v>DURHAM HERALD-SUN</v>
          </cell>
          <cell r="G905" t="str">
            <v>NC</v>
          </cell>
          <cell r="H905">
            <v>17</v>
          </cell>
          <cell r="I905"/>
          <cell r="J905"/>
          <cell r="K905"/>
          <cell r="L905"/>
          <cell r="M905"/>
          <cell r="N905"/>
          <cell r="O905" t="str">
            <v>ENG</v>
          </cell>
          <cell r="P905" t="str">
            <v>SUN</v>
          </cell>
        </row>
        <row r="906">
          <cell r="D906" t="str">
            <v>004938</v>
          </cell>
          <cell r="E906">
            <v>94</v>
          </cell>
          <cell r="F906" t="str">
            <v>GOLDSBORO NEWS-ARGUS</v>
          </cell>
          <cell r="G906" t="str">
            <v>NC</v>
          </cell>
          <cell r="H906">
            <v>13</v>
          </cell>
          <cell r="I906"/>
          <cell r="J906"/>
          <cell r="K906"/>
          <cell r="L906"/>
          <cell r="M906"/>
          <cell r="N906"/>
          <cell r="O906" t="str">
            <v>ENG</v>
          </cell>
          <cell r="P906" t="str">
            <v>SUN</v>
          </cell>
        </row>
        <row r="907">
          <cell r="D907" t="str">
            <v>005008</v>
          </cell>
          <cell r="E907">
            <v>94</v>
          </cell>
          <cell r="F907" t="str">
            <v>SOUTHERN PINES PILOT</v>
          </cell>
          <cell r="G907" t="str">
            <v>NC</v>
          </cell>
          <cell r="H907">
            <v>13</v>
          </cell>
          <cell r="I907"/>
          <cell r="J907"/>
          <cell r="K907"/>
          <cell r="L907"/>
          <cell r="M907"/>
          <cell r="N907"/>
          <cell r="O907" t="str">
            <v>ENG</v>
          </cell>
          <cell r="P907" t="str">
            <v>SUN</v>
          </cell>
        </row>
        <row r="908">
          <cell r="D908" t="str">
            <v>004960</v>
          </cell>
          <cell r="E908">
            <v>94</v>
          </cell>
          <cell r="F908" t="str">
            <v>WILSON DAILY TIMES</v>
          </cell>
          <cell r="G908" t="str">
            <v>NC</v>
          </cell>
          <cell r="H908">
            <v>11</v>
          </cell>
          <cell r="I908"/>
          <cell r="J908"/>
          <cell r="K908"/>
          <cell r="L908"/>
          <cell r="M908"/>
          <cell r="N908"/>
          <cell r="O908" t="str">
            <v>ENG</v>
          </cell>
          <cell r="P908" t="str">
            <v>SAT</v>
          </cell>
        </row>
        <row r="909">
          <cell r="D909" t="str">
            <v>004953</v>
          </cell>
          <cell r="E909">
            <v>94</v>
          </cell>
          <cell r="F909" t="str">
            <v>ROCKY MOUNT TELEGRAM</v>
          </cell>
          <cell r="G909" t="str">
            <v>NC</v>
          </cell>
          <cell r="H909">
            <v>10</v>
          </cell>
          <cell r="I909"/>
          <cell r="J909"/>
          <cell r="K909"/>
          <cell r="L909"/>
          <cell r="M909"/>
          <cell r="N909"/>
          <cell r="O909" t="str">
            <v>ENG</v>
          </cell>
          <cell r="P909" t="str">
            <v>SUN</v>
          </cell>
        </row>
        <row r="910">
          <cell r="D910" t="str">
            <v>004952</v>
          </cell>
          <cell r="E910">
            <v>94</v>
          </cell>
          <cell r="F910" t="str">
            <v>ROANOKE RAPIDS HERALD</v>
          </cell>
          <cell r="G910" t="str">
            <v>NC</v>
          </cell>
          <cell r="H910">
            <v>7</v>
          </cell>
          <cell r="I910"/>
          <cell r="J910"/>
          <cell r="K910"/>
          <cell r="L910"/>
          <cell r="M910"/>
          <cell r="N910"/>
          <cell r="O910" t="str">
            <v>ENG</v>
          </cell>
          <cell r="P910" t="str">
            <v>SUN</v>
          </cell>
        </row>
        <row r="911">
          <cell r="D911" t="str">
            <v>004955</v>
          </cell>
          <cell r="E911">
            <v>94</v>
          </cell>
          <cell r="F911" t="str">
            <v>SANFORD HERALD</v>
          </cell>
          <cell r="G911" t="str">
            <v>NC</v>
          </cell>
          <cell r="H911">
            <v>7</v>
          </cell>
          <cell r="I911"/>
          <cell r="J911"/>
          <cell r="K911"/>
          <cell r="L911"/>
          <cell r="M911"/>
          <cell r="N911"/>
          <cell r="O911" t="str">
            <v>ENG</v>
          </cell>
          <cell r="P911" t="str">
            <v>SUN</v>
          </cell>
        </row>
        <row r="912">
          <cell r="D912" t="str">
            <v>021351</v>
          </cell>
          <cell r="E912">
            <v>95</v>
          </cell>
          <cell r="F912" t="str">
            <v>AUGUSTA RICHMOND COUNTY TODAY</v>
          </cell>
          <cell r="G912" t="str">
            <v>GA</v>
          </cell>
          <cell r="H912">
            <v>47</v>
          </cell>
          <cell r="I912"/>
          <cell r="J912"/>
          <cell r="K912"/>
          <cell r="L912"/>
          <cell r="M912"/>
          <cell r="N912"/>
          <cell r="O912" t="str">
            <v>ENG</v>
          </cell>
          <cell r="P912" t="str">
            <v>WED</v>
          </cell>
        </row>
        <row r="913">
          <cell r="D913" t="str">
            <v>020463</v>
          </cell>
          <cell r="E913">
            <v>95</v>
          </cell>
          <cell r="F913" t="str">
            <v>AUGUSTA REDPLUM SHARED MAIL</v>
          </cell>
          <cell r="G913" t="str">
            <v>GA</v>
          </cell>
          <cell r="H913">
            <v>39</v>
          </cell>
          <cell r="I913"/>
          <cell r="J913"/>
          <cell r="K913"/>
          <cell r="L913" t="str">
            <v>S</v>
          </cell>
          <cell r="M913" t="str">
            <v>SUPPLEMENTAL</v>
          </cell>
          <cell r="N913"/>
          <cell r="O913" t="str">
            <v>ENG</v>
          </cell>
          <cell r="P913" t="str">
            <v>T/W</v>
          </cell>
        </row>
        <row r="914">
          <cell r="D914" t="str">
            <v>001831</v>
          </cell>
          <cell r="E914">
            <v>95</v>
          </cell>
          <cell r="F914" t="str">
            <v>AUGUSTA CHRONICLE</v>
          </cell>
          <cell r="G914" t="str">
            <v>GA</v>
          </cell>
          <cell r="H914">
            <v>35</v>
          </cell>
          <cell r="I914"/>
          <cell r="J914"/>
          <cell r="K914"/>
          <cell r="L914"/>
          <cell r="M914"/>
          <cell r="N914"/>
          <cell r="O914" t="str">
            <v>ENG</v>
          </cell>
          <cell r="P914" t="str">
            <v>SUN</v>
          </cell>
        </row>
        <row r="915">
          <cell r="D915" t="str">
            <v>007238</v>
          </cell>
          <cell r="E915">
            <v>95</v>
          </cell>
          <cell r="F915" t="str">
            <v>AIKEN STANDARD</v>
          </cell>
          <cell r="G915" t="str">
            <v>SC</v>
          </cell>
          <cell r="H915">
            <v>14</v>
          </cell>
          <cell r="I915"/>
          <cell r="J915"/>
          <cell r="K915"/>
          <cell r="L915"/>
          <cell r="M915"/>
          <cell r="N915"/>
          <cell r="O915" t="str">
            <v>ENG</v>
          </cell>
          <cell r="P915" t="str">
            <v>SUN</v>
          </cell>
        </row>
        <row r="916">
          <cell r="D916" t="str">
            <v>007240</v>
          </cell>
          <cell r="E916">
            <v>96</v>
          </cell>
          <cell r="F916" t="str">
            <v>CHARLESTON POST AND COURIER</v>
          </cell>
          <cell r="G916" t="str">
            <v>SC</v>
          </cell>
          <cell r="H916">
            <v>78</v>
          </cell>
          <cell r="I916"/>
          <cell r="J916"/>
          <cell r="K916"/>
          <cell r="L916"/>
          <cell r="M916"/>
          <cell r="N916"/>
          <cell r="O916" t="str">
            <v>ENG</v>
          </cell>
          <cell r="P916" t="str">
            <v>SUN</v>
          </cell>
        </row>
        <row r="917">
          <cell r="D917" t="str">
            <v>021578</v>
          </cell>
          <cell r="E917">
            <v>96</v>
          </cell>
          <cell r="F917" t="str">
            <v>CHARLESTON POST AND COURIER YES!</v>
          </cell>
          <cell r="G917" t="str">
            <v>SC</v>
          </cell>
          <cell r="H917">
            <v>41</v>
          </cell>
          <cell r="I917"/>
          <cell r="J917"/>
          <cell r="K917"/>
          <cell r="L917"/>
          <cell r="M917"/>
          <cell r="N917"/>
          <cell r="O917" t="str">
            <v>ENG</v>
          </cell>
          <cell r="P917" t="str">
            <v>SUN</v>
          </cell>
        </row>
        <row r="918">
          <cell r="D918" t="str">
            <v>001834</v>
          </cell>
          <cell r="E918">
            <v>96</v>
          </cell>
          <cell r="F918" t="str">
            <v>SAVANNAH MORNING NEWS</v>
          </cell>
          <cell r="G918" t="str">
            <v>GA</v>
          </cell>
          <cell r="H918">
            <v>32</v>
          </cell>
          <cell r="I918"/>
          <cell r="J918"/>
          <cell r="K918"/>
          <cell r="L918"/>
          <cell r="M918"/>
          <cell r="N918"/>
          <cell r="O918" t="str">
            <v>ENG</v>
          </cell>
          <cell r="P918" t="str">
            <v>SUN</v>
          </cell>
        </row>
        <row r="919">
          <cell r="D919" t="str">
            <v>007296</v>
          </cell>
          <cell r="E919">
            <v>96</v>
          </cell>
          <cell r="F919" t="str">
            <v>HILTON HEAD ISLAND PACKET</v>
          </cell>
          <cell r="G919" t="str">
            <v>SC</v>
          </cell>
          <cell r="H919">
            <v>16</v>
          </cell>
          <cell r="I919"/>
          <cell r="J919"/>
          <cell r="K919"/>
          <cell r="L919"/>
          <cell r="M919"/>
          <cell r="N919"/>
          <cell r="O919" t="str">
            <v>ENG</v>
          </cell>
          <cell r="P919" t="str">
            <v>SUN</v>
          </cell>
        </row>
        <row r="920">
          <cell r="D920" t="str">
            <v>017462</v>
          </cell>
          <cell r="E920">
            <v>96</v>
          </cell>
          <cell r="F920" t="str">
            <v>BLUFFTON TODAY</v>
          </cell>
          <cell r="G920" t="str">
            <v>SC</v>
          </cell>
          <cell r="H920">
            <v>12</v>
          </cell>
          <cell r="I920"/>
          <cell r="J920"/>
          <cell r="K920"/>
          <cell r="L920"/>
          <cell r="M920"/>
          <cell r="N920"/>
          <cell r="O920" t="str">
            <v>ENG</v>
          </cell>
          <cell r="P920" t="str">
            <v>SUN</v>
          </cell>
        </row>
        <row r="921">
          <cell r="D921" t="str">
            <v>016920</v>
          </cell>
          <cell r="E921">
            <v>96</v>
          </cell>
          <cell r="F921" t="str">
            <v>SAVANNAH EFFINGHAM NOW</v>
          </cell>
          <cell r="G921" t="str">
            <v>GA</v>
          </cell>
          <cell r="H921">
            <v>7</v>
          </cell>
          <cell r="I921"/>
          <cell r="J921" t="str">
            <v>NEW-NP</v>
          </cell>
          <cell r="K921"/>
          <cell r="L921"/>
          <cell r="M921"/>
          <cell r="N921"/>
          <cell r="O921" t="str">
            <v>ENG</v>
          </cell>
          <cell r="P921" t="str">
            <v>WED</v>
          </cell>
        </row>
        <row r="922">
          <cell r="D922" t="str">
            <v>001851</v>
          </cell>
          <cell r="E922">
            <v>96</v>
          </cell>
          <cell r="F922" t="str">
            <v>STATESBORO HERALD</v>
          </cell>
          <cell r="G922" t="str">
            <v>GA</v>
          </cell>
          <cell r="H922">
            <v>7</v>
          </cell>
          <cell r="I922"/>
          <cell r="J922"/>
          <cell r="K922"/>
          <cell r="L922"/>
          <cell r="M922"/>
          <cell r="N922"/>
          <cell r="O922" t="str">
            <v>ENG</v>
          </cell>
          <cell r="P922" t="str">
            <v>SUN</v>
          </cell>
        </row>
        <row r="923">
          <cell r="D923" t="str">
            <v>007252</v>
          </cell>
          <cell r="E923">
            <v>96</v>
          </cell>
          <cell r="F923" t="str">
            <v>BEAUFORT GAZETTE</v>
          </cell>
          <cell r="G923" t="str">
            <v>SC</v>
          </cell>
          <cell r="H923">
            <v>6</v>
          </cell>
          <cell r="I923"/>
          <cell r="J923"/>
          <cell r="K923"/>
          <cell r="L923"/>
          <cell r="M923"/>
          <cell r="N923"/>
          <cell r="O923" t="str">
            <v>ENG</v>
          </cell>
          <cell r="P923" t="str">
            <v>SUN</v>
          </cell>
        </row>
        <row r="924">
          <cell r="D924" t="str">
            <v>007298</v>
          </cell>
          <cell r="E924">
            <v>96</v>
          </cell>
          <cell r="F924" t="str">
            <v>GEORGETOWN TIMES</v>
          </cell>
          <cell r="G924" t="str">
            <v>SC</v>
          </cell>
          <cell r="H924">
            <v>6</v>
          </cell>
          <cell r="I924"/>
          <cell r="J924"/>
          <cell r="K924"/>
          <cell r="L924"/>
          <cell r="M924"/>
          <cell r="N924"/>
          <cell r="O924" t="str">
            <v>ENG</v>
          </cell>
          <cell r="P924" t="str">
            <v>WED</v>
          </cell>
        </row>
        <row r="925">
          <cell r="D925" t="str">
            <v>009044</v>
          </cell>
          <cell r="E925">
            <v>96</v>
          </cell>
          <cell r="F925" t="str">
            <v>SAVANNAH BRYAN COUNTY NOW</v>
          </cell>
          <cell r="G925" t="str">
            <v>GA</v>
          </cell>
          <cell r="H925">
            <v>6</v>
          </cell>
          <cell r="I925"/>
          <cell r="J925" t="str">
            <v>NEW-NP</v>
          </cell>
          <cell r="K925"/>
          <cell r="L925"/>
          <cell r="M925"/>
          <cell r="N925"/>
          <cell r="O925" t="str">
            <v>ENG</v>
          </cell>
          <cell r="P925" t="str">
            <v>THU</v>
          </cell>
        </row>
        <row r="926">
          <cell r="D926" t="str">
            <v>001882</v>
          </cell>
          <cell r="E926">
            <v>96</v>
          </cell>
          <cell r="F926" t="str">
            <v>JEFF DAVIS LEDGER</v>
          </cell>
          <cell r="G926" t="str">
            <v>GA</v>
          </cell>
          <cell r="H926">
            <v>4</v>
          </cell>
          <cell r="I926"/>
          <cell r="J926"/>
          <cell r="K926"/>
          <cell r="L926"/>
          <cell r="M926"/>
          <cell r="N926"/>
          <cell r="O926" t="str">
            <v>ENG</v>
          </cell>
          <cell r="P926" t="str">
            <v>WED</v>
          </cell>
        </row>
        <row r="927">
          <cell r="D927" t="str">
            <v>007338</v>
          </cell>
          <cell r="E927">
            <v>96</v>
          </cell>
          <cell r="F927" t="str">
            <v>MONCKS CORNER BERKELEY INDEPENDENT</v>
          </cell>
          <cell r="G927" t="str">
            <v>SC</v>
          </cell>
          <cell r="H927">
            <v>3</v>
          </cell>
          <cell r="I927"/>
          <cell r="J927"/>
          <cell r="K927"/>
          <cell r="L927"/>
          <cell r="M927"/>
          <cell r="N927"/>
          <cell r="O927" t="str">
            <v>ENG</v>
          </cell>
          <cell r="P927" t="str">
            <v>WED</v>
          </cell>
        </row>
        <row r="928">
          <cell r="D928" t="str">
            <v>009802</v>
          </cell>
          <cell r="E928">
            <v>97</v>
          </cell>
          <cell r="F928" t="str">
            <v>COLUMBIA STATE TMC</v>
          </cell>
          <cell r="G928" t="str">
            <v>SC</v>
          </cell>
          <cell r="H928">
            <v>134</v>
          </cell>
          <cell r="I928"/>
          <cell r="J928"/>
          <cell r="K928"/>
          <cell r="L928"/>
          <cell r="M928"/>
          <cell r="N928"/>
          <cell r="O928" t="str">
            <v>ENG</v>
          </cell>
          <cell r="P928" t="str">
            <v>WED</v>
          </cell>
        </row>
        <row r="929">
          <cell r="D929" t="str">
            <v>007241</v>
          </cell>
          <cell r="E929">
            <v>97</v>
          </cell>
          <cell r="F929" t="str">
            <v>COLUMBIA STATE</v>
          </cell>
          <cell r="G929" t="str">
            <v>SC</v>
          </cell>
          <cell r="H929">
            <v>56</v>
          </cell>
          <cell r="I929"/>
          <cell r="J929"/>
          <cell r="K929"/>
          <cell r="L929"/>
          <cell r="M929"/>
          <cell r="N929"/>
          <cell r="O929" t="str">
            <v>ENG</v>
          </cell>
          <cell r="P929" t="str">
            <v>SUN</v>
          </cell>
        </row>
        <row r="930">
          <cell r="D930" t="str">
            <v>020397</v>
          </cell>
          <cell r="E930">
            <v>97</v>
          </cell>
          <cell r="F930" t="str">
            <v>COLUMBIA YES! YOUR ESSENTIAL SHOPPER</v>
          </cell>
          <cell r="G930" t="str">
            <v>SC</v>
          </cell>
          <cell r="H930">
            <v>43</v>
          </cell>
          <cell r="I930"/>
          <cell r="J930"/>
          <cell r="K930"/>
          <cell r="L930"/>
          <cell r="M930"/>
          <cell r="N930"/>
          <cell r="O930" t="str">
            <v>ENG</v>
          </cell>
          <cell r="P930" t="str">
            <v>SUN</v>
          </cell>
        </row>
        <row r="931">
          <cell r="D931" t="str">
            <v>007249</v>
          </cell>
          <cell r="E931">
            <v>97</v>
          </cell>
          <cell r="F931" t="str">
            <v>SUMTER ITEM</v>
          </cell>
          <cell r="G931" t="str">
            <v>SC</v>
          </cell>
          <cell r="H931">
            <v>12</v>
          </cell>
          <cell r="I931"/>
          <cell r="J931"/>
          <cell r="K931"/>
          <cell r="L931"/>
          <cell r="M931"/>
          <cell r="N931"/>
          <cell r="O931" t="str">
            <v>ENG</v>
          </cell>
          <cell r="P931" t="str">
            <v>SUN</v>
          </cell>
        </row>
        <row r="932">
          <cell r="D932" t="str">
            <v>007246</v>
          </cell>
          <cell r="E932">
            <v>97</v>
          </cell>
          <cell r="F932" t="str">
            <v>ORANGEBURG TIMES AND DEMOCRAT</v>
          </cell>
          <cell r="G932" t="str">
            <v>SC</v>
          </cell>
          <cell r="H932">
            <v>9</v>
          </cell>
          <cell r="I932"/>
          <cell r="J932"/>
          <cell r="K932"/>
          <cell r="L932"/>
          <cell r="M932"/>
          <cell r="N932"/>
          <cell r="O932" t="str">
            <v>ENG</v>
          </cell>
          <cell r="P932" t="str">
            <v>SUN</v>
          </cell>
        </row>
        <row r="933">
          <cell r="D933" t="str">
            <v>007242</v>
          </cell>
          <cell r="E933">
            <v>98</v>
          </cell>
          <cell r="F933" t="str">
            <v>GREENVILLE NEWS</v>
          </cell>
          <cell r="G933" t="str">
            <v>SC</v>
          </cell>
          <cell r="H933">
            <v>53</v>
          </cell>
          <cell r="I933"/>
          <cell r="J933"/>
          <cell r="K933"/>
          <cell r="L933"/>
          <cell r="M933"/>
          <cell r="N933"/>
          <cell r="O933" t="str">
            <v>ENG</v>
          </cell>
          <cell r="P933" t="str">
            <v>SUN</v>
          </cell>
        </row>
        <row r="934">
          <cell r="D934" t="str">
            <v>007309</v>
          </cell>
          <cell r="E934">
            <v>98</v>
          </cell>
          <cell r="F934" t="str">
            <v>SIMPSONVILLE TRIBUNE-TIMES</v>
          </cell>
          <cell r="G934" t="str">
            <v>SC</v>
          </cell>
          <cell r="H934">
            <v>43</v>
          </cell>
          <cell r="I934"/>
          <cell r="J934"/>
          <cell r="K934"/>
          <cell r="L934"/>
          <cell r="M934"/>
          <cell r="N934"/>
          <cell r="O934" t="str">
            <v>ENG</v>
          </cell>
          <cell r="P934" t="str">
            <v>WED</v>
          </cell>
        </row>
        <row r="935">
          <cell r="D935" t="str">
            <v>019685</v>
          </cell>
          <cell r="E935">
            <v>98</v>
          </cell>
          <cell r="F935" t="str">
            <v>GREENVILLE GANNETT SUNDAY SELECT</v>
          </cell>
          <cell r="G935" t="str">
            <v>SC</v>
          </cell>
          <cell r="H935">
            <v>37</v>
          </cell>
          <cell r="I935"/>
          <cell r="J935"/>
          <cell r="K935"/>
          <cell r="L935"/>
          <cell r="M935"/>
          <cell r="N935"/>
          <cell r="O935" t="str">
            <v>ENG</v>
          </cell>
          <cell r="P935" t="str">
            <v>SUN</v>
          </cell>
        </row>
        <row r="936">
          <cell r="D936" t="str">
            <v>014369</v>
          </cell>
          <cell r="E936">
            <v>98</v>
          </cell>
          <cell r="F936" t="str">
            <v>GREENVILLE JOURNAL</v>
          </cell>
          <cell r="G936" t="str">
            <v>SC</v>
          </cell>
          <cell r="H936">
            <v>33</v>
          </cell>
          <cell r="I936"/>
          <cell r="J936"/>
          <cell r="K936"/>
          <cell r="L936"/>
          <cell r="M936"/>
          <cell r="N936"/>
          <cell r="O936" t="str">
            <v>ENG</v>
          </cell>
          <cell r="P936" t="str">
            <v>FRI</v>
          </cell>
        </row>
        <row r="937">
          <cell r="D937" t="str">
            <v>007248</v>
          </cell>
          <cell r="E937">
            <v>98</v>
          </cell>
          <cell r="F937" t="str">
            <v>SPARTANBURG HERALD-JOURNAL</v>
          </cell>
          <cell r="G937" t="str">
            <v>SC</v>
          </cell>
          <cell r="H937">
            <v>31</v>
          </cell>
          <cell r="I937"/>
          <cell r="J937"/>
          <cell r="K937"/>
          <cell r="L937"/>
          <cell r="M937"/>
          <cell r="N937"/>
          <cell r="O937" t="str">
            <v>ENG</v>
          </cell>
          <cell r="P937" t="str">
            <v>SUN</v>
          </cell>
        </row>
        <row r="938">
          <cell r="D938" t="str">
            <v>022592</v>
          </cell>
          <cell r="E938">
            <v>98</v>
          </cell>
          <cell r="F938" t="str">
            <v>GREENWOOD LAKELAND CONNECTOR</v>
          </cell>
          <cell r="G938" t="str">
            <v>SC</v>
          </cell>
          <cell r="H938">
            <v>30</v>
          </cell>
          <cell r="I938"/>
          <cell r="J938" t="str">
            <v>NEW-NP</v>
          </cell>
          <cell r="K938"/>
          <cell r="L938"/>
          <cell r="M938"/>
          <cell r="N938"/>
          <cell r="O938" t="str">
            <v>ENG</v>
          </cell>
          <cell r="P938" t="str">
            <v>TUE</v>
          </cell>
        </row>
        <row r="939">
          <cell r="D939" t="str">
            <v>007239</v>
          </cell>
          <cell r="E939">
            <v>98</v>
          </cell>
          <cell r="F939" t="str">
            <v>ANDERSON INDEPENDENT-MAIL</v>
          </cell>
          <cell r="G939" t="str">
            <v>SC</v>
          </cell>
          <cell r="H939">
            <v>22</v>
          </cell>
          <cell r="I939"/>
          <cell r="J939"/>
          <cell r="K939"/>
          <cell r="L939"/>
          <cell r="M939"/>
          <cell r="N939"/>
          <cell r="O939" t="str">
            <v>ENG</v>
          </cell>
          <cell r="P939" t="str">
            <v>SUN</v>
          </cell>
        </row>
        <row r="940">
          <cell r="D940" t="str">
            <v>007245</v>
          </cell>
          <cell r="E940">
            <v>98</v>
          </cell>
          <cell r="F940" t="str">
            <v>GREENWOOD INDEX-JOURNAL</v>
          </cell>
          <cell r="G940" t="str">
            <v>SC</v>
          </cell>
          <cell r="H940">
            <v>11</v>
          </cell>
          <cell r="I940"/>
          <cell r="J940"/>
          <cell r="K940"/>
          <cell r="L940"/>
          <cell r="M940"/>
          <cell r="N940"/>
          <cell r="O940" t="str">
            <v>ENG</v>
          </cell>
          <cell r="P940" t="str">
            <v>SUN</v>
          </cell>
        </row>
        <row r="941">
          <cell r="D941" t="str">
            <v>007303</v>
          </cell>
          <cell r="E941">
            <v>98</v>
          </cell>
          <cell r="F941" t="str">
            <v>GAFFNEY LEDGER</v>
          </cell>
          <cell r="G941" t="str">
            <v>SC</v>
          </cell>
          <cell r="H941">
            <v>6</v>
          </cell>
          <cell r="I941"/>
          <cell r="J941"/>
          <cell r="K941"/>
          <cell r="L941"/>
          <cell r="M941"/>
          <cell r="N941"/>
          <cell r="O941" t="str">
            <v>ENG</v>
          </cell>
          <cell r="P941" t="str">
            <v>WED</v>
          </cell>
        </row>
        <row r="942">
          <cell r="D942" t="str">
            <v>007304</v>
          </cell>
          <cell r="E942">
            <v>98</v>
          </cell>
          <cell r="F942" t="str">
            <v>GREER CITIZEN</v>
          </cell>
          <cell r="G942" t="str">
            <v>SC</v>
          </cell>
          <cell r="H942">
            <v>6</v>
          </cell>
          <cell r="I942"/>
          <cell r="J942"/>
          <cell r="K942"/>
          <cell r="L942"/>
          <cell r="M942"/>
          <cell r="N942"/>
          <cell r="O942" t="str">
            <v>ENG</v>
          </cell>
          <cell r="P942" t="str">
            <v>WED</v>
          </cell>
        </row>
        <row r="943">
          <cell r="D943" t="str">
            <v>007280</v>
          </cell>
          <cell r="E943">
            <v>98</v>
          </cell>
          <cell r="F943" t="str">
            <v>LAURENS COUNTY ADVERTISER</v>
          </cell>
          <cell r="G943" t="str">
            <v>SC</v>
          </cell>
          <cell r="H943">
            <v>6</v>
          </cell>
          <cell r="I943"/>
          <cell r="J943"/>
          <cell r="K943"/>
          <cell r="L943"/>
          <cell r="M943"/>
          <cell r="N943"/>
          <cell r="O943" t="str">
            <v>ENG</v>
          </cell>
          <cell r="P943" t="str">
            <v>WED</v>
          </cell>
        </row>
        <row r="944">
          <cell r="D944" t="str">
            <v>021667</v>
          </cell>
          <cell r="E944">
            <v>98</v>
          </cell>
          <cell r="F944" t="str">
            <v>PICKENS COUNTY COURIER</v>
          </cell>
          <cell r="G944" t="str">
            <v>SC</v>
          </cell>
          <cell r="H944">
            <v>6</v>
          </cell>
          <cell r="I944"/>
          <cell r="J944"/>
          <cell r="K944"/>
          <cell r="L944"/>
          <cell r="M944"/>
          <cell r="N944"/>
          <cell r="O944" t="str">
            <v>ENG</v>
          </cell>
          <cell r="P944" t="str">
            <v>WED</v>
          </cell>
        </row>
        <row r="945">
          <cell r="D945" t="str">
            <v>020545</v>
          </cell>
          <cell r="E945">
            <v>98</v>
          </cell>
          <cell r="F945" t="str">
            <v>UNION COUNTY NEWS</v>
          </cell>
          <cell r="G945" t="str">
            <v>SC</v>
          </cell>
          <cell r="H945">
            <v>4</v>
          </cell>
          <cell r="I945"/>
          <cell r="J945"/>
          <cell r="K945"/>
          <cell r="L945"/>
          <cell r="M945"/>
          <cell r="N945"/>
          <cell r="O945" t="str">
            <v>ENG</v>
          </cell>
          <cell r="P945" t="str">
            <v>MON</v>
          </cell>
        </row>
        <row r="946">
          <cell r="D946" t="str">
            <v>010551</v>
          </cell>
          <cell r="E946">
            <v>99</v>
          </cell>
          <cell r="F946" t="str">
            <v>CHATTANOOGA COMMUNITY NEWS (EMC)</v>
          </cell>
          <cell r="G946" t="str">
            <v>TN</v>
          </cell>
          <cell r="H946">
            <v>113</v>
          </cell>
          <cell r="I946"/>
          <cell r="J946"/>
          <cell r="K946"/>
          <cell r="L946"/>
          <cell r="M946"/>
          <cell r="N946"/>
          <cell r="O946" t="str">
            <v>ENG</v>
          </cell>
          <cell r="P946" t="str">
            <v>WED</v>
          </cell>
        </row>
        <row r="947">
          <cell r="D947" t="str">
            <v>007448</v>
          </cell>
          <cell r="E947">
            <v>99</v>
          </cell>
          <cell r="F947" t="str">
            <v>CHATTANOOGA TIMES FREE PRESS</v>
          </cell>
          <cell r="G947" t="str">
            <v>TN</v>
          </cell>
          <cell r="H947">
            <v>63</v>
          </cell>
          <cell r="I947"/>
          <cell r="J947"/>
          <cell r="K947"/>
          <cell r="L947"/>
          <cell r="M947"/>
          <cell r="N947"/>
          <cell r="O947" t="str">
            <v>ENG</v>
          </cell>
          <cell r="P947" t="str">
            <v>SUN</v>
          </cell>
        </row>
        <row r="948">
          <cell r="D948" t="str">
            <v>001987</v>
          </cell>
          <cell r="E948">
            <v>99</v>
          </cell>
          <cell r="F948" t="str">
            <v>DALTON WEEKLY CITIZEN</v>
          </cell>
          <cell r="G948" t="str">
            <v>GA</v>
          </cell>
          <cell r="H948">
            <v>19</v>
          </cell>
          <cell r="I948"/>
          <cell r="J948"/>
          <cell r="K948"/>
          <cell r="L948"/>
          <cell r="M948"/>
          <cell r="N948" t="str">
            <v>DEDICATED</v>
          </cell>
          <cell r="O948" t="str">
            <v>ENG</v>
          </cell>
          <cell r="P948" t="str">
            <v>MON</v>
          </cell>
        </row>
        <row r="949">
          <cell r="D949" t="str">
            <v>007456</v>
          </cell>
          <cell r="E949">
            <v>99</v>
          </cell>
          <cell r="F949" t="str">
            <v>CLEVELAND BANNER</v>
          </cell>
          <cell r="G949" t="str">
            <v>TN</v>
          </cell>
          <cell r="H949">
            <v>11</v>
          </cell>
          <cell r="I949"/>
          <cell r="J949"/>
          <cell r="K949"/>
          <cell r="L949"/>
          <cell r="M949"/>
          <cell r="N949"/>
          <cell r="O949" t="str">
            <v>ENG</v>
          </cell>
          <cell r="P949" t="str">
            <v>SUN</v>
          </cell>
        </row>
        <row r="950">
          <cell r="D950" t="str">
            <v>001837</v>
          </cell>
          <cell r="E950">
            <v>99</v>
          </cell>
          <cell r="F950" t="str">
            <v>DALTON SUNDAY CITIZEN</v>
          </cell>
          <cell r="G950" t="str">
            <v>GA</v>
          </cell>
          <cell r="H950">
            <v>10</v>
          </cell>
          <cell r="I950"/>
          <cell r="J950"/>
          <cell r="K950"/>
          <cell r="L950"/>
          <cell r="M950"/>
          <cell r="N950" t="str">
            <v>DEDICATED</v>
          </cell>
          <cell r="O950" t="str">
            <v>ENG</v>
          </cell>
          <cell r="P950" t="str">
            <v>SUN</v>
          </cell>
        </row>
        <row r="951">
          <cell r="D951" t="str">
            <v>007454</v>
          </cell>
          <cell r="E951">
            <v>99</v>
          </cell>
          <cell r="F951" t="str">
            <v>ATHENS DAILY POST ATHENIAN</v>
          </cell>
          <cell r="G951" t="str">
            <v>TN</v>
          </cell>
          <cell r="H951">
            <v>8</v>
          </cell>
          <cell r="I951"/>
          <cell r="J951"/>
          <cell r="K951"/>
          <cell r="L951"/>
          <cell r="M951"/>
          <cell r="N951"/>
          <cell r="O951" t="str">
            <v>ENG</v>
          </cell>
          <cell r="P951" t="str">
            <v>WED</v>
          </cell>
        </row>
        <row r="952">
          <cell r="D952" t="str">
            <v>001871</v>
          </cell>
          <cell r="E952">
            <v>99</v>
          </cell>
          <cell r="F952" t="str">
            <v>WALKER COUNTY MESSENGER</v>
          </cell>
          <cell r="G952" t="str">
            <v>GA</v>
          </cell>
          <cell r="H952">
            <v>2</v>
          </cell>
          <cell r="I952"/>
          <cell r="J952"/>
          <cell r="K952"/>
          <cell r="L952"/>
          <cell r="M952"/>
          <cell r="N952"/>
          <cell r="O952" t="str">
            <v>ENG</v>
          </cell>
          <cell r="P952" t="str">
            <v>WED</v>
          </cell>
        </row>
        <row r="953">
          <cell r="D953" t="str">
            <v>007451</v>
          </cell>
          <cell r="E953">
            <v>100</v>
          </cell>
          <cell r="F953" t="str">
            <v>KNOXVILLE NEWS-SENTINEL</v>
          </cell>
          <cell r="G953" t="str">
            <v>TN</v>
          </cell>
          <cell r="H953">
            <v>77</v>
          </cell>
          <cell r="I953"/>
          <cell r="J953"/>
          <cell r="K953"/>
          <cell r="L953"/>
          <cell r="M953"/>
          <cell r="N953"/>
          <cell r="O953" t="str">
            <v>ENG</v>
          </cell>
          <cell r="P953" t="str">
            <v>SUN</v>
          </cell>
        </row>
        <row r="954">
          <cell r="D954" t="str">
            <v>007464</v>
          </cell>
          <cell r="E954">
            <v>100</v>
          </cell>
          <cell r="F954" t="str">
            <v>MORRISTOWN CITIZEN TRIBUNE</v>
          </cell>
          <cell r="G954" t="str">
            <v>TN</v>
          </cell>
          <cell r="H954">
            <v>23</v>
          </cell>
          <cell r="I954"/>
          <cell r="J954"/>
          <cell r="K954"/>
          <cell r="L954"/>
          <cell r="M954"/>
          <cell r="N954"/>
          <cell r="O954" t="str">
            <v>ENG</v>
          </cell>
          <cell r="P954" t="str">
            <v>SUN</v>
          </cell>
        </row>
        <row r="955">
          <cell r="D955" t="str">
            <v>007463</v>
          </cell>
          <cell r="E955">
            <v>100</v>
          </cell>
          <cell r="F955" t="str">
            <v>MARYVILLE DAILY TIMES</v>
          </cell>
          <cell r="G955" t="str">
            <v>TN</v>
          </cell>
          <cell r="H955">
            <v>16</v>
          </cell>
          <cell r="I955"/>
          <cell r="J955"/>
          <cell r="K955"/>
          <cell r="L955"/>
          <cell r="M955"/>
          <cell r="N955"/>
          <cell r="O955" t="str">
            <v>ENG</v>
          </cell>
          <cell r="P955" t="str">
            <v>SUN</v>
          </cell>
        </row>
        <row r="956">
          <cell r="D956" t="str">
            <v>021035</v>
          </cell>
          <cell r="E956">
            <v>100</v>
          </cell>
          <cell r="F956" t="str">
            <v>KNOXVILLE SUNDAY SAVER SELECT</v>
          </cell>
          <cell r="G956" t="str">
            <v>TN</v>
          </cell>
          <cell r="H956">
            <v>11</v>
          </cell>
          <cell r="I956"/>
          <cell r="J956"/>
          <cell r="K956"/>
          <cell r="L956"/>
          <cell r="M956"/>
          <cell r="N956"/>
          <cell r="O956" t="str">
            <v>ENG</v>
          </cell>
          <cell r="P956" t="str">
            <v>SUN</v>
          </cell>
        </row>
        <row r="957">
          <cell r="D957" t="str">
            <v>017001</v>
          </cell>
          <cell r="E957">
            <v>100</v>
          </cell>
          <cell r="F957" t="str">
            <v>SEYMOUR HERALD</v>
          </cell>
          <cell r="G957" t="str">
            <v>TN</v>
          </cell>
          <cell r="H957">
            <v>10</v>
          </cell>
          <cell r="I957"/>
          <cell r="J957"/>
          <cell r="K957"/>
          <cell r="L957"/>
          <cell r="M957"/>
          <cell r="N957"/>
          <cell r="O957" t="str">
            <v>ENG</v>
          </cell>
          <cell r="P957" t="str">
            <v>THU</v>
          </cell>
        </row>
        <row r="958">
          <cell r="D958" t="str">
            <v>007483</v>
          </cell>
          <cell r="E958">
            <v>100</v>
          </cell>
          <cell r="F958" t="str">
            <v>CROSSVILLE CHRONICLE</v>
          </cell>
          <cell r="G958" t="str">
            <v>TN</v>
          </cell>
          <cell r="H958">
            <v>8</v>
          </cell>
          <cell r="I958"/>
          <cell r="J958"/>
          <cell r="K958"/>
          <cell r="L958"/>
          <cell r="M958"/>
          <cell r="N958"/>
          <cell r="O958" t="str">
            <v>ENG</v>
          </cell>
          <cell r="P958" t="str">
            <v>TUE</v>
          </cell>
        </row>
        <row r="959">
          <cell r="D959" t="str">
            <v>019779</v>
          </cell>
          <cell r="E959">
            <v>100</v>
          </cell>
          <cell r="F959" t="str">
            <v>BEAN STATION GRAINGER TODAY</v>
          </cell>
          <cell r="G959" t="str">
            <v>TN</v>
          </cell>
          <cell r="H959">
            <v>7</v>
          </cell>
          <cell r="I959"/>
          <cell r="J959"/>
          <cell r="K959"/>
          <cell r="L959"/>
          <cell r="M959"/>
          <cell r="N959"/>
          <cell r="O959" t="str">
            <v>ENG</v>
          </cell>
          <cell r="P959" t="str">
            <v>WED</v>
          </cell>
        </row>
        <row r="960">
          <cell r="D960" t="str">
            <v>007578</v>
          </cell>
          <cell r="E960">
            <v>100</v>
          </cell>
          <cell r="F960" t="str">
            <v>JEFFERSON CITY STANDARD BANNER</v>
          </cell>
          <cell r="G960" t="str">
            <v>TN</v>
          </cell>
          <cell r="H960">
            <v>7</v>
          </cell>
          <cell r="I960"/>
          <cell r="J960"/>
          <cell r="K960"/>
          <cell r="L960"/>
          <cell r="M960"/>
          <cell r="N960"/>
          <cell r="O960" t="str">
            <v>ENG</v>
          </cell>
          <cell r="P960" t="str">
            <v>TUE</v>
          </cell>
        </row>
        <row r="961">
          <cell r="D961" t="str">
            <v>007516</v>
          </cell>
          <cell r="E961">
            <v>100</v>
          </cell>
          <cell r="F961" t="str">
            <v>NEWPORT PLAIN TALK</v>
          </cell>
          <cell r="G961" t="str">
            <v>TN</v>
          </cell>
          <cell r="H961">
            <v>7</v>
          </cell>
          <cell r="I961"/>
          <cell r="J961"/>
          <cell r="K961"/>
          <cell r="L961"/>
          <cell r="M961"/>
          <cell r="N961"/>
          <cell r="O961" t="str">
            <v>ENG</v>
          </cell>
          <cell r="P961" t="str">
            <v>SUN</v>
          </cell>
        </row>
        <row r="962">
          <cell r="D962" t="str">
            <v>007501</v>
          </cell>
          <cell r="E962">
            <v>100</v>
          </cell>
          <cell r="F962" t="str">
            <v>CLINTON COURIER NEWS</v>
          </cell>
          <cell r="G962" t="str">
            <v>TN</v>
          </cell>
          <cell r="H962">
            <v>5</v>
          </cell>
          <cell r="I962"/>
          <cell r="J962"/>
          <cell r="K962"/>
          <cell r="L962"/>
          <cell r="M962"/>
          <cell r="N962"/>
          <cell r="O962" t="str">
            <v>ENG</v>
          </cell>
          <cell r="P962" t="str">
            <v>WED</v>
          </cell>
        </row>
        <row r="963">
          <cell r="D963" t="str">
            <v>007517</v>
          </cell>
          <cell r="E963">
            <v>100</v>
          </cell>
          <cell r="F963" t="str">
            <v>MONROE COUNTY ADVOCATE/DEMOCRAT</v>
          </cell>
          <cell r="G963" t="str">
            <v>TN</v>
          </cell>
          <cell r="H963">
            <v>5</v>
          </cell>
          <cell r="I963"/>
          <cell r="J963"/>
          <cell r="K963"/>
          <cell r="L963"/>
          <cell r="M963"/>
          <cell r="N963"/>
          <cell r="O963" t="str">
            <v>ENG</v>
          </cell>
          <cell r="P963" t="str">
            <v>SUN</v>
          </cell>
        </row>
        <row r="964">
          <cell r="D964" t="str">
            <v>007466</v>
          </cell>
          <cell r="E964">
            <v>100</v>
          </cell>
          <cell r="F964" t="str">
            <v>OAK RIDGE OAK RIDGER</v>
          </cell>
          <cell r="G964" t="str">
            <v>TN</v>
          </cell>
          <cell r="H964">
            <v>4</v>
          </cell>
          <cell r="I964"/>
          <cell r="J964"/>
          <cell r="K964"/>
          <cell r="L964"/>
          <cell r="M964"/>
          <cell r="N964"/>
          <cell r="O964" t="str">
            <v>ENG</v>
          </cell>
          <cell r="P964" t="str">
            <v>WED</v>
          </cell>
        </row>
        <row r="965">
          <cell r="D965" t="str">
            <v>010975</v>
          </cell>
          <cell r="E965">
            <v>100</v>
          </cell>
          <cell r="F965" t="str">
            <v>MAYNARDVILLE UNION NEWS LEADER</v>
          </cell>
          <cell r="G965" t="str">
            <v>TN</v>
          </cell>
          <cell r="H965">
            <v>3</v>
          </cell>
          <cell r="I965"/>
          <cell r="J965"/>
          <cell r="K965"/>
          <cell r="L965"/>
          <cell r="M965"/>
          <cell r="N965"/>
          <cell r="O965" t="str">
            <v>ENG</v>
          </cell>
          <cell r="P965" t="str">
            <v>TUE</v>
          </cell>
        </row>
        <row r="966">
          <cell r="D966" t="str">
            <v>003169</v>
          </cell>
          <cell r="E966">
            <v>100</v>
          </cell>
          <cell r="F966" t="str">
            <v>MIDDLESBORO DAILY NEWS</v>
          </cell>
          <cell r="G966" t="str">
            <v>KY</v>
          </cell>
          <cell r="H966">
            <v>3</v>
          </cell>
          <cell r="I966"/>
          <cell r="J966"/>
          <cell r="K966"/>
          <cell r="L966"/>
          <cell r="M966"/>
          <cell r="N966"/>
          <cell r="O966" t="str">
            <v>ENG</v>
          </cell>
          <cell r="P966" t="str">
            <v>SAT</v>
          </cell>
        </row>
        <row r="967">
          <cell r="D967" t="str">
            <v>019295</v>
          </cell>
          <cell r="E967">
            <v>101</v>
          </cell>
          <cell r="F967" t="str">
            <v>MEMPHIS REDPLUM SHARED MAIL</v>
          </cell>
          <cell r="G967" t="str">
            <v>TN</v>
          </cell>
          <cell r="H967">
            <v>242</v>
          </cell>
          <cell r="I967"/>
          <cell r="J967"/>
          <cell r="K967"/>
          <cell r="L967" t="str">
            <v>P</v>
          </cell>
          <cell r="M967" t="str">
            <v>PRIMARY CAFÉ</v>
          </cell>
          <cell r="N967"/>
          <cell r="O967" t="str">
            <v>ENG</v>
          </cell>
          <cell r="P967" t="str">
            <v>T/W</v>
          </cell>
        </row>
        <row r="968">
          <cell r="D968" t="str">
            <v>007452</v>
          </cell>
          <cell r="E968">
            <v>101</v>
          </cell>
          <cell r="F968" t="str">
            <v>MEMPHIS COMMERCIAL APPEAL</v>
          </cell>
          <cell r="G968" t="str">
            <v>TN</v>
          </cell>
          <cell r="H968">
            <v>92</v>
          </cell>
          <cell r="I968"/>
          <cell r="J968"/>
          <cell r="K968"/>
          <cell r="L968"/>
          <cell r="M968"/>
          <cell r="N968"/>
          <cell r="O968" t="str">
            <v>ENG</v>
          </cell>
          <cell r="P968" t="str">
            <v>SUN</v>
          </cell>
        </row>
        <row r="969">
          <cell r="D969" t="str">
            <v>004793</v>
          </cell>
          <cell r="E969">
            <v>101</v>
          </cell>
          <cell r="F969" t="str">
            <v>TUPELO NORTHEAST MISS DAILY JOURNAL</v>
          </cell>
          <cell r="G969" t="str">
            <v>MS</v>
          </cell>
          <cell r="H969">
            <v>28</v>
          </cell>
          <cell r="I969"/>
          <cell r="J969"/>
          <cell r="K969"/>
          <cell r="L969"/>
          <cell r="M969"/>
          <cell r="N969"/>
          <cell r="O969" t="str">
            <v>ENG</v>
          </cell>
          <cell r="P969" t="str">
            <v>SUN</v>
          </cell>
        </row>
        <row r="970">
          <cell r="D970" t="str">
            <v>007462</v>
          </cell>
          <cell r="E970">
            <v>101</v>
          </cell>
          <cell r="F970" t="str">
            <v>JACKSON SUN</v>
          </cell>
          <cell r="G970" t="str">
            <v>TN</v>
          </cell>
          <cell r="H970">
            <v>17</v>
          </cell>
          <cell r="I970"/>
          <cell r="J970"/>
          <cell r="K970"/>
          <cell r="L970"/>
          <cell r="M970"/>
          <cell r="N970"/>
          <cell r="O970" t="str">
            <v>ENG</v>
          </cell>
          <cell r="P970" t="str">
            <v>SUN</v>
          </cell>
        </row>
        <row r="971">
          <cell r="D971" t="str">
            <v>004784</v>
          </cell>
          <cell r="E971">
            <v>101</v>
          </cell>
          <cell r="F971" t="str">
            <v>COLUMBUS COMMERCIAL DISPATCH</v>
          </cell>
          <cell r="G971" t="str">
            <v>MS</v>
          </cell>
          <cell r="H971">
            <v>14</v>
          </cell>
          <cell r="I971"/>
          <cell r="J971"/>
          <cell r="K971"/>
          <cell r="L971"/>
          <cell r="M971"/>
          <cell r="N971"/>
          <cell r="O971" t="str">
            <v>ENG</v>
          </cell>
          <cell r="P971" t="str">
            <v>SUN</v>
          </cell>
        </row>
        <row r="972">
          <cell r="D972" t="str">
            <v>004813</v>
          </cell>
          <cell r="E972">
            <v>101</v>
          </cell>
          <cell r="F972" t="str">
            <v>HOUSTON CHICKASAW JOURNAL</v>
          </cell>
          <cell r="G972" t="str">
            <v>MS</v>
          </cell>
          <cell r="H972">
            <v>10</v>
          </cell>
          <cell r="I972"/>
          <cell r="J972"/>
          <cell r="K972"/>
          <cell r="L972"/>
          <cell r="M972"/>
          <cell r="N972"/>
          <cell r="O972" t="str">
            <v>ENG</v>
          </cell>
          <cell r="P972" t="str">
            <v>WED</v>
          </cell>
        </row>
        <row r="973">
          <cell r="D973" t="str">
            <v>000220</v>
          </cell>
          <cell r="E973">
            <v>101</v>
          </cell>
          <cell r="F973" t="str">
            <v>WEST MEMPHIS EVENING TIMES</v>
          </cell>
          <cell r="G973" t="str">
            <v>AR</v>
          </cell>
          <cell r="H973">
            <v>9</v>
          </cell>
          <cell r="I973"/>
          <cell r="J973"/>
          <cell r="K973"/>
          <cell r="L973"/>
          <cell r="M973"/>
          <cell r="N973"/>
          <cell r="O973" t="str">
            <v>ENG</v>
          </cell>
          <cell r="P973" t="str">
            <v>TUE</v>
          </cell>
        </row>
        <row r="974">
          <cell r="D974" t="str">
            <v>019616</v>
          </cell>
          <cell r="E974">
            <v>101</v>
          </cell>
          <cell r="F974" t="str">
            <v>AMORY MONROE JOURNAL</v>
          </cell>
          <cell r="G974" t="str">
            <v>MS</v>
          </cell>
          <cell r="H974">
            <v>8</v>
          </cell>
          <cell r="I974"/>
          <cell r="J974"/>
          <cell r="K974"/>
          <cell r="L974"/>
          <cell r="M974"/>
          <cell r="N974"/>
          <cell r="O974" t="str">
            <v>ENG</v>
          </cell>
          <cell r="P974" t="str">
            <v>WED</v>
          </cell>
        </row>
        <row r="975">
          <cell r="D975" t="str">
            <v>004824</v>
          </cell>
          <cell r="E975">
            <v>101</v>
          </cell>
          <cell r="F975" t="str">
            <v>PONTOTOC PROGRESS</v>
          </cell>
          <cell r="G975" t="str">
            <v>MS</v>
          </cell>
          <cell r="H975">
            <v>7</v>
          </cell>
          <cell r="I975"/>
          <cell r="J975"/>
          <cell r="K975"/>
          <cell r="L975"/>
          <cell r="M975"/>
          <cell r="N975"/>
          <cell r="O975" t="str">
            <v>ENG</v>
          </cell>
          <cell r="P975" t="str">
            <v>WED</v>
          </cell>
        </row>
        <row r="976">
          <cell r="D976" t="str">
            <v>004795</v>
          </cell>
          <cell r="E976">
            <v>101</v>
          </cell>
          <cell r="F976" t="str">
            <v>STARKVILLE DAILY NEWS</v>
          </cell>
          <cell r="G976" t="str">
            <v>MS</v>
          </cell>
          <cell r="H976">
            <v>7</v>
          </cell>
          <cell r="I976"/>
          <cell r="J976"/>
          <cell r="K976"/>
          <cell r="L976"/>
          <cell r="M976"/>
          <cell r="N976"/>
          <cell r="O976" t="str">
            <v>ENG</v>
          </cell>
          <cell r="P976" t="str">
            <v>SUN</v>
          </cell>
        </row>
        <row r="977">
          <cell r="D977" t="str">
            <v>004805</v>
          </cell>
          <cell r="E977">
            <v>101</v>
          </cell>
          <cell r="F977" t="str">
            <v>BATESVILLE PANOLIAN</v>
          </cell>
          <cell r="G977" t="str">
            <v>MS</v>
          </cell>
          <cell r="H977">
            <v>5</v>
          </cell>
          <cell r="I977"/>
          <cell r="J977"/>
          <cell r="K977"/>
          <cell r="L977"/>
          <cell r="M977"/>
          <cell r="N977"/>
          <cell r="O977" t="str">
            <v>ENG</v>
          </cell>
          <cell r="P977" t="str">
            <v>TUE</v>
          </cell>
        </row>
        <row r="978">
          <cell r="D978" t="str">
            <v>004812</v>
          </cell>
          <cell r="E978">
            <v>101</v>
          </cell>
          <cell r="F978" t="str">
            <v>BOONEVILLE BANNER INDEPENDENT</v>
          </cell>
          <cell r="G978" t="str">
            <v>MS</v>
          </cell>
          <cell r="H978">
            <v>4</v>
          </cell>
          <cell r="I978"/>
          <cell r="J978"/>
          <cell r="K978"/>
          <cell r="L978"/>
          <cell r="M978"/>
          <cell r="N978"/>
          <cell r="O978" t="str">
            <v>ENG</v>
          </cell>
          <cell r="P978" t="str">
            <v>THU</v>
          </cell>
        </row>
        <row r="979">
          <cell r="D979" t="str">
            <v>004798</v>
          </cell>
          <cell r="E979">
            <v>101</v>
          </cell>
          <cell r="F979" t="str">
            <v>WEST POINT TIMES LEADER</v>
          </cell>
          <cell r="G979" t="str">
            <v>MS</v>
          </cell>
          <cell r="H979">
            <v>3</v>
          </cell>
          <cell r="I979"/>
          <cell r="J979"/>
          <cell r="K979"/>
          <cell r="L979"/>
          <cell r="M979"/>
          <cell r="N979"/>
          <cell r="O979" t="str">
            <v>ENG</v>
          </cell>
          <cell r="P979" t="str">
            <v>SUN</v>
          </cell>
        </row>
        <row r="980">
          <cell r="D980" t="str">
            <v>016562</v>
          </cell>
          <cell r="E980">
            <v>101</v>
          </cell>
          <cell r="F980" t="str">
            <v>BELMONT AND TISHOMINGO JOURNAL</v>
          </cell>
          <cell r="G980" t="str">
            <v>MS</v>
          </cell>
          <cell r="H980">
            <v>2</v>
          </cell>
          <cell r="I980"/>
          <cell r="J980"/>
          <cell r="K980"/>
          <cell r="L980"/>
          <cell r="M980"/>
          <cell r="N980"/>
          <cell r="O980" t="str">
            <v>ENG</v>
          </cell>
          <cell r="P980" t="str">
            <v>WED</v>
          </cell>
        </row>
        <row r="981">
          <cell r="D981" t="str">
            <v>000219</v>
          </cell>
          <cell r="E981">
            <v>101</v>
          </cell>
          <cell r="F981" t="str">
            <v>HELENA WORLD</v>
          </cell>
          <cell r="G981" t="str">
            <v>AR</v>
          </cell>
          <cell r="H981">
            <v>2</v>
          </cell>
          <cell r="I981"/>
          <cell r="J981"/>
          <cell r="K981"/>
          <cell r="L981"/>
          <cell r="M981"/>
          <cell r="N981"/>
          <cell r="O981" t="str">
            <v>ENG</v>
          </cell>
          <cell r="P981" t="str">
            <v>TUE</v>
          </cell>
        </row>
        <row r="982">
          <cell r="D982" t="str">
            <v>022513</v>
          </cell>
          <cell r="E982">
            <v>102</v>
          </cell>
          <cell r="F982" t="str">
            <v>JACKSON UPSIDE</v>
          </cell>
          <cell r="G982" t="str">
            <v>MS</v>
          </cell>
          <cell r="H982">
            <v>129</v>
          </cell>
          <cell r="I982"/>
          <cell r="J982"/>
          <cell r="K982"/>
          <cell r="L982"/>
          <cell r="M982"/>
          <cell r="N982"/>
          <cell r="O982" t="str">
            <v>ENG</v>
          </cell>
          <cell r="P982" t="str">
            <v>WED</v>
          </cell>
        </row>
        <row r="983">
          <cell r="D983" t="str">
            <v>004778</v>
          </cell>
          <cell r="E983">
            <v>102</v>
          </cell>
          <cell r="F983" t="str">
            <v>JACKSON CLARION-LEDGER</v>
          </cell>
          <cell r="G983" t="str">
            <v>MS</v>
          </cell>
          <cell r="H983">
            <v>41</v>
          </cell>
          <cell r="I983"/>
          <cell r="J983"/>
          <cell r="K983"/>
          <cell r="L983"/>
          <cell r="M983"/>
          <cell r="N983"/>
          <cell r="O983" t="str">
            <v>ENG</v>
          </cell>
          <cell r="P983" t="str">
            <v>SUN</v>
          </cell>
        </row>
        <row r="984">
          <cell r="D984" t="str">
            <v>004788</v>
          </cell>
          <cell r="E984">
            <v>102</v>
          </cell>
          <cell r="F984" t="str">
            <v>HATTIESBURG AMERICAN</v>
          </cell>
          <cell r="G984" t="str">
            <v>MS</v>
          </cell>
          <cell r="H984">
            <v>9</v>
          </cell>
          <cell r="I984"/>
          <cell r="J984"/>
          <cell r="K984"/>
          <cell r="L984"/>
          <cell r="M984"/>
          <cell r="N984"/>
          <cell r="O984" t="str">
            <v>ENG</v>
          </cell>
          <cell r="P984" t="str">
            <v>SUN</v>
          </cell>
        </row>
        <row r="985">
          <cell r="D985" t="str">
            <v>004789</v>
          </cell>
          <cell r="E985">
            <v>102</v>
          </cell>
          <cell r="F985" t="str">
            <v>LAUREL LEADER-CALL</v>
          </cell>
          <cell r="G985" t="str">
            <v>MS</v>
          </cell>
          <cell r="H985">
            <v>9</v>
          </cell>
          <cell r="I985"/>
          <cell r="J985"/>
          <cell r="K985"/>
          <cell r="L985"/>
          <cell r="M985"/>
          <cell r="N985"/>
          <cell r="O985" t="str">
            <v>ENG</v>
          </cell>
          <cell r="P985" t="str">
            <v>SAT</v>
          </cell>
        </row>
        <row r="986">
          <cell r="D986" t="str">
            <v>004790</v>
          </cell>
          <cell r="E986">
            <v>102</v>
          </cell>
          <cell r="F986" t="str">
            <v>MCCOMB ENTERPRISE-JOURNAL</v>
          </cell>
          <cell r="G986" t="str">
            <v>MS</v>
          </cell>
          <cell r="H986">
            <v>8</v>
          </cell>
          <cell r="I986"/>
          <cell r="J986"/>
          <cell r="K986"/>
          <cell r="L986"/>
          <cell r="M986"/>
          <cell r="N986"/>
          <cell r="O986" t="str">
            <v>ENG</v>
          </cell>
          <cell r="P986" t="str">
            <v>SUN</v>
          </cell>
        </row>
        <row r="987">
          <cell r="D987" t="str">
            <v>004791</v>
          </cell>
          <cell r="E987">
            <v>102</v>
          </cell>
          <cell r="F987" t="str">
            <v>MERIDIAN STAR</v>
          </cell>
          <cell r="G987" t="str">
            <v>MS</v>
          </cell>
          <cell r="H987">
            <v>8</v>
          </cell>
          <cell r="I987"/>
          <cell r="J987"/>
          <cell r="K987"/>
          <cell r="L987"/>
          <cell r="M987"/>
          <cell r="N987"/>
          <cell r="O987" t="str">
            <v>ENG</v>
          </cell>
          <cell r="P987" t="str">
            <v>SUN</v>
          </cell>
        </row>
        <row r="988">
          <cell r="D988" t="str">
            <v>004792</v>
          </cell>
          <cell r="E988">
            <v>102</v>
          </cell>
          <cell r="F988" t="str">
            <v>NATCHEZ DEMOCRAT</v>
          </cell>
          <cell r="G988" t="str">
            <v>MS</v>
          </cell>
          <cell r="H988">
            <v>8</v>
          </cell>
          <cell r="I988"/>
          <cell r="J988"/>
          <cell r="K988"/>
          <cell r="L988"/>
          <cell r="M988"/>
          <cell r="N988"/>
          <cell r="O988" t="str">
            <v>ENG</v>
          </cell>
          <cell r="P988" t="str">
            <v>SUN</v>
          </cell>
        </row>
        <row r="989">
          <cell r="D989" t="str">
            <v>004820</v>
          </cell>
          <cell r="E989">
            <v>102</v>
          </cell>
          <cell r="F989" t="str">
            <v>RANKIN COUNTY NEWS</v>
          </cell>
          <cell r="G989" t="str">
            <v>MS</v>
          </cell>
          <cell r="H989">
            <v>8</v>
          </cell>
          <cell r="I989"/>
          <cell r="J989"/>
          <cell r="K989"/>
          <cell r="L989"/>
          <cell r="M989"/>
          <cell r="N989"/>
          <cell r="O989" t="str">
            <v>ENG</v>
          </cell>
          <cell r="P989" t="str">
            <v>WED</v>
          </cell>
        </row>
        <row r="990">
          <cell r="D990" t="str">
            <v>009505</v>
          </cell>
          <cell r="E990">
            <v>102</v>
          </cell>
          <cell r="F990" t="str">
            <v>VICKSBURG CURRENTS</v>
          </cell>
          <cell r="G990" t="str">
            <v>MS</v>
          </cell>
          <cell r="H990">
            <v>8</v>
          </cell>
          <cell r="I990"/>
          <cell r="J990"/>
          <cell r="K990"/>
          <cell r="L990"/>
          <cell r="M990"/>
          <cell r="N990"/>
          <cell r="O990" t="str">
            <v>ENG</v>
          </cell>
          <cell r="P990" t="str">
            <v>WED</v>
          </cell>
        </row>
        <row r="991">
          <cell r="D991" t="str">
            <v>004794</v>
          </cell>
          <cell r="E991">
            <v>102</v>
          </cell>
          <cell r="F991" t="str">
            <v>VICKSBURG POST</v>
          </cell>
          <cell r="G991" t="str">
            <v>MS</v>
          </cell>
          <cell r="H991">
            <v>7</v>
          </cell>
          <cell r="I991"/>
          <cell r="J991"/>
          <cell r="K991"/>
          <cell r="L991"/>
          <cell r="M991"/>
          <cell r="N991"/>
          <cell r="O991" t="str">
            <v>ENG</v>
          </cell>
          <cell r="P991" t="str">
            <v>SUN</v>
          </cell>
        </row>
        <row r="992">
          <cell r="D992" t="str">
            <v>004787</v>
          </cell>
          <cell r="E992">
            <v>102</v>
          </cell>
          <cell r="F992" t="str">
            <v>GREENWOOD COMMONWEALTH</v>
          </cell>
          <cell r="G992" t="str">
            <v>MS</v>
          </cell>
          <cell r="H992">
            <v>6</v>
          </cell>
          <cell r="I992"/>
          <cell r="J992"/>
          <cell r="K992"/>
          <cell r="L992"/>
          <cell r="M992"/>
          <cell r="N992"/>
          <cell r="O992" t="str">
            <v>ENG</v>
          </cell>
          <cell r="P992" t="str">
            <v>SUN</v>
          </cell>
        </row>
        <row r="993">
          <cell r="D993" t="str">
            <v>004823</v>
          </cell>
          <cell r="E993">
            <v>102</v>
          </cell>
          <cell r="F993" t="str">
            <v>NESHOBA DEMOCRAT</v>
          </cell>
          <cell r="G993" t="str">
            <v>MS</v>
          </cell>
          <cell r="H993">
            <v>6</v>
          </cell>
          <cell r="I993"/>
          <cell r="J993"/>
          <cell r="K993"/>
          <cell r="L993"/>
          <cell r="M993"/>
          <cell r="N993"/>
          <cell r="O993" t="str">
            <v>ENG</v>
          </cell>
          <cell r="P993" t="str">
            <v>WED</v>
          </cell>
        </row>
        <row r="994">
          <cell r="D994" t="str">
            <v>004801</v>
          </cell>
          <cell r="E994">
            <v>102</v>
          </cell>
          <cell r="F994" t="str">
            <v>KOSCIUSKO STAR HERALD</v>
          </cell>
          <cell r="G994" t="str">
            <v>MS</v>
          </cell>
          <cell r="H994">
            <v>5</v>
          </cell>
          <cell r="I994"/>
          <cell r="J994"/>
          <cell r="K994"/>
          <cell r="L994"/>
          <cell r="M994"/>
          <cell r="N994"/>
          <cell r="O994" t="str">
            <v>ENG</v>
          </cell>
          <cell r="P994" t="str">
            <v>THU</v>
          </cell>
        </row>
        <row r="995">
          <cell r="D995" t="str">
            <v>004808</v>
          </cell>
          <cell r="E995">
            <v>102</v>
          </cell>
          <cell r="F995" t="str">
            <v>WAYNESBORO WAYNE COUNTY NEWS</v>
          </cell>
          <cell r="G995" t="str">
            <v>MS</v>
          </cell>
          <cell r="H995">
            <v>4</v>
          </cell>
          <cell r="I995"/>
          <cell r="J995"/>
          <cell r="K995"/>
          <cell r="L995"/>
          <cell r="M995"/>
          <cell r="N995"/>
          <cell r="O995" t="str">
            <v>ENG</v>
          </cell>
          <cell r="P995" t="str">
            <v>THU</v>
          </cell>
        </row>
        <row r="996">
          <cell r="D996" t="str">
            <v>004854</v>
          </cell>
          <cell r="E996">
            <v>102</v>
          </cell>
          <cell r="F996" t="str">
            <v>FAYETTE CHRONICLE</v>
          </cell>
          <cell r="G996" t="str">
            <v>MS</v>
          </cell>
          <cell r="H996">
            <v>3</v>
          </cell>
          <cell r="I996"/>
          <cell r="J996"/>
          <cell r="K996"/>
          <cell r="L996"/>
          <cell r="M996"/>
          <cell r="N996"/>
          <cell r="O996" t="str">
            <v>ENG</v>
          </cell>
          <cell r="P996" t="str">
            <v>THU</v>
          </cell>
        </row>
        <row r="997">
          <cell r="D997" t="str">
            <v>017839</v>
          </cell>
          <cell r="E997">
            <v>103</v>
          </cell>
          <cell r="F997" t="str">
            <v>NASHVILLE REDPLUM SHARED MAIL</v>
          </cell>
          <cell r="G997" t="str">
            <v>TN</v>
          </cell>
          <cell r="H997">
            <v>213</v>
          </cell>
          <cell r="I997"/>
          <cell r="J997"/>
          <cell r="K997"/>
          <cell r="L997" t="str">
            <v>P</v>
          </cell>
          <cell r="M997" t="str">
            <v>PRIMARY CAFÉ</v>
          </cell>
          <cell r="N997"/>
          <cell r="O997" t="str">
            <v>ENG</v>
          </cell>
          <cell r="P997" t="str">
            <v>M/T</v>
          </cell>
        </row>
        <row r="998">
          <cell r="D998" t="str">
            <v>007453</v>
          </cell>
          <cell r="E998">
            <v>103</v>
          </cell>
          <cell r="F998" t="str">
            <v>NASHVILLE TENNESSEAN</v>
          </cell>
          <cell r="G998" t="str">
            <v>TN</v>
          </cell>
          <cell r="H998">
            <v>113</v>
          </cell>
          <cell r="I998"/>
          <cell r="J998"/>
          <cell r="K998"/>
          <cell r="L998"/>
          <cell r="M998"/>
          <cell r="N998"/>
          <cell r="O998" t="str">
            <v>ENG</v>
          </cell>
          <cell r="P998" t="str">
            <v>SUN</v>
          </cell>
        </row>
        <row r="999">
          <cell r="D999" t="str">
            <v>019350</v>
          </cell>
          <cell r="E999">
            <v>103</v>
          </cell>
          <cell r="F999" t="str">
            <v>NORTHERN CENTRAL TENN BUY</v>
          </cell>
          <cell r="G999" t="str">
            <v>TN</v>
          </cell>
          <cell r="H999">
            <v>60</v>
          </cell>
          <cell r="I999"/>
          <cell r="J999"/>
          <cell r="K999" t="str">
            <v>H</v>
          </cell>
          <cell r="L999"/>
          <cell r="M999"/>
          <cell r="N999"/>
          <cell r="O999" t="str">
            <v>ENG</v>
          </cell>
          <cell r="P999"/>
        </row>
        <row r="1000">
          <cell r="D1000" t="str">
            <v>007455</v>
          </cell>
          <cell r="E1000">
            <v>103</v>
          </cell>
          <cell r="F1000" t="str">
            <v>CLARKSVILLE LEAF-CHRONICLE</v>
          </cell>
          <cell r="G1000" t="str">
            <v>TN</v>
          </cell>
          <cell r="H1000">
            <v>13</v>
          </cell>
          <cell r="I1000"/>
          <cell r="J1000"/>
          <cell r="K1000" t="str">
            <v>M</v>
          </cell>
          <cell r="L1000"/>
          <cell r="M1000"/>
          <cell r="N1000"/>
          <cell r="O1000" t="str">
            <v>ENG</v>
          </cell>
          <cell r="P1000" t="str">
            <v>SUN</v>
          </cell>
        </row>
        <row r="1001">
          <cell r="D1001" t="str">
            <v>007596</v>
          </cell>
          <cell r="E1001">
            <v>103</v>
          </cell>
          <cell r="F1001" t="str">
            <v>LEBANON WILSON POST</v>
          </cell>
          <cell r="G1001" t="str">
            <v>TN</v>
          </cell>
          <cell r="H1001">
            <v>10</v>
          </cell>
          <cell r="I1001"/>
          <cell r="J1001"/>
          <cell r="K1001" t="str">
            <v>M</v>
          </cell>
          <cell r="L1001"/>
          <cell r="M1001"/>
          <cell r="N1001"/>
          <cell r="O1001" t="str">
            <v>ENG</v>
          </cell>
          <cell r="P1001" t="str">
            <v>FRI</v>
          </cell>
        </row>
        <row r="1002">
          <cell r="D1002" t="str">
            <v>007458</v>
          </cell>
          <cell r="E1002">
            <v>103</v>
          </cell>
          <cell r="F1002" t="str">
            <v>COOKEVILLE HERALD-CITIZEN</v>
          </cell>
          <cell r="G1002" t="str">
            <v>TN</v>
          </cell>
          <cell r="H1002">
            <v>9</v>
          </cell>
          <cell r="I1002"/>
          <cell r="J1002"/>
          <cell r="K1002" t="str">
            <v>M</v>
          </cell>
          <cell r="L1002"/>
          <cell r="M1002"/>
          <cell r="N1002"/>
          <cell r="O1002" t="str">
            <v>ENG</v>
          </cell>
          <cell r="P1002" t="str">
            <v>SUN</v>
          </cell>
        </row>
        <row r="1003">
          <cell r="D1003" t="str">
            <v>007494</v>
          </cell>
          <cell r="E1003">
            <v>103</v>
          </cell>
          <cell r="F1003" t="str">
            <v>LAWRENCEBURG DEMOCRAT UNION</v>
          </cell>
          <cell r="G1003" t="str">
            <v>TN</v>
          </cell>
          <cell r="H1003">
            <v>7</v>
          </cell>
          <cell r="I1003"/>
          <cell r="J1003"/>
          <cell r="K1003" t="str">
            <v>M</v>
          </cell>
          <cell r="L1003"/>
          <cell r="M1003"/>
          <cell r="N1003"/>
          <cell r="O1003" t="str">
            <v>ENG</v>
          </cell>
          <cell r="P1003" t="str">
            <v>TUE</v>
          </cell>
        </row>
        <row r="1004">
          <cell r="D1004" t="str">
            <v>007475</v>
          </cell>
          <cell r="E1004">
            <v>103</v>
          </cell>
          <cell r="F1004" t="str">
            <v>DICKSON HERALD</v>
          </cell>
          <cell r="G1004" t="str">
            <v>TN</v>
          </cell>
          <cell r="H1004">
            <v>6</v>
          </cell>
          <cell r="I1004"/>
          <cell r="J1004"/>
          <cell r="K1004" t="str">
            <v>M</v>
          </cell>
          <cell r="L1004"/>
          <cell r="M1004"/>
          <cell r="N1004"/>
          <cell r="O1004" t="str">
            <v>ENG</v>
          </cell>
          <cell r="P1004" t="str">
            <v>WED</v>
          </cell>
        </row>
        <row r="1005">
          <cell r="D1005" t="str">
            <v>019393</v>
          </cell>
          <cell r="E1005">
            <v>103</v>
          </cell>
          <cell r="F1005" t="str">
            <v>LAFAYETTE MACON COUNTY CHRONICLE</v>
          </cell>
          <cell r="G1005" t="str">
            <v>TN</v>
          </cell>
          <cell r="H1005">
            <v>6</v>
          </cell>
          <cell r="I1005"/>
          <cell r="J1005"/>
          <cell r="K1005" t="str">
            <v>M</v>
          </cell>
          <cell r="L1005"/>
          <cell r="M1005"/>
          <cell r="N1005"/>
          <cell r="O1005" t="str">
            <v>ENG</v>
          </cell>
          <cell r="P1005" t="str">
            <v>TUE</v>
          </cell>
        </row>
        <row r="1006">
          <cell r="D1006" t="str">
            <v>007515</v>
          </cell>
          <cell r="E1006">
            <v>103</v>
          </cell>
          <cell r="F1006" t="str">
            <v>ROBERTSON COUNTY TIMES</v>
          </cell>
          <cell r="G1006" t="str">
            <v>TN</v>
          </cell>
          <cell r="H1006">
            <v>5</v>
          </cell>
          <cell r="I1006"/>
          <cell r="J1006"/>
          <cell r="K1006" t="str">
            <v>M</v>
          </cell>
          <cell r="L1006"/>
          <cell r="M1006"/>
          <cell r="N1006"/>
          <cell r="O1006" t="str">
            <v>ENG</v>
          </cell>
          <cell r="P1006" t="str">
            <v>WED</v>
          </cell>
        </row>
        <row r="1007">
          <cell r="D1007" t="str">
            <v>007480</v>
          </cell>
          <cell r="E1007">
            <v>103</v>
          </cell>
          <cell r="F1007" t="str">
            <v>GALLATIN NEWS EXAMINER</v>
          </cell>
          <cell r="G1007" t="str">
            <v>TN</v>
          </cell>
          <cell r="H1007">
            <v>4</v>
          </cell>
          <cell r="I1007"/>
          <cell r="J1007"/>
          <cell r="K1007" t="str">
            <v>M</v>
          </cell>
          <cell r="L1007"/>
          <cell r="M1007"/>
          <cell r="N1007"/>
          <cell r="O1007" t="str">
            <v>ENG</v>
          </cell>
          <cell r="P1007" t="str">
            <v>FRI</v>
          </cell>
        </row>
        <row r="1008">
          <cell r="D1008" t="str">
            <v>019689</v>
          </cell>
          <cell r="E1008">
            <v>103</v>
          </cell>
          <cell r="F1008" t="str">
            <v>NASHVILLE YES! YOUR ESSENTIAL SHOPPER</v>
          </cell>
          <cell r="G1008" t="str">
            <v>TN</v>
          </cell>
          <cell r="H1008">
            <v>55</v>
          </cell>
          <cell r="I1008"/>
          <cell r="J1008"/>
          <cell r="K1008"/>
          <cell r="L1008"/>
          <cell r="M1008"/>
          <cell r="N1008"/>
          <cell r="O1008" t="str">
            <v>ENG</v>
          </cell>
          <cell r="P1008" t="str">
            <v>SUN</v>
          </cell>
        </row>
        <row r="1009">
          <cell r="D1009" t="str">
            <v>022539</v>
          </cell>
          <cell r="E1009">
            <v>103</v>
          </cell>
          <cell r="F1009" t="str">
            <v>SOUTHERN CENTRAL TENN BUY</v>
          </cell>
          <cell r="G1009" t="str">
            <v>TN</v>
          </cell>
          <cell r="H1009">
            <v>52</v>
          </cell>
          <cell r="I1009"/>
          <cell r="J1009"/>
          <cell r="K1009" t="str">
            <v>H</v>
          </cell>
          <cell r="L1009"/>
          <cell r="M1009"/>
          <cell r="N1009"/>
          <cell r="O1009" t="str">
            <v>ENG</v>
          </cell>
          <cell r="P1009"/>
        </row>
        <row r="1010">
          <cell r="D1010" t="str">
            <v>007474</v>
          </cell>
          <cell r="E1010">
            <v>103</v>
          </cell>
          <cell r="F1010" t="str">
            <v>TULLAHOMA NEWS</v>
          </cell>
          <cell r="G1010" t="str">
            <v>TN</v>
          </cell>
          <cell r="H1010">
            <v>11</v>
          </cell>
          <cell r="I1010"/>
          <cell r="J1010"/>
          <cell r="K1010" t="str">
            <v>M</v>
          </cell>
          <cell r="L1010"/>
          <cell r="M1010"/>
          <cell r="N1010"/>
          <cell r="O1010" t="str">
            <v>ENG</v>
          </cell>
          <cell r="P1010" t="str">
            <v>SUN</v>
          </cell>
        </row>
        <row r="1011">
          <cell r="D1011" t="str">
            <v>007457</v>
          </cell>
          <cell r="E1011">
            <v>103</v>
          </cell>
          <cell r="F1011" t="str">
            <v>COLUMBIA HERALD</v>
          </cell>
          <cell r="G1011" t="str">
            <v>TN</v>
          </cell>
          <cell r="H1011">
            <v>9</v>
          </cell>
          <cell r="I1011"/>
          <cell r="J1011"/>
          <cell r="K1011" t="str">
            <v>M</v>
          </cell>
          <cell r="L1011"/>
          <cell r="M1011"/>
          <cell r="N1011"/>
          <cell r="O1011" t="str">
            <v>ENG</v>
          </cell>
          <cell r="P1011" t="str">
            <v>SUN</v>
          </cell>
        </row>
        <row r="1012">
          <cell r="D1012" t="str">
            <v>007511</v>
          </cell>
          <cell r="E1012">
            <v>103</v>
          </cell>
          <cell r="F1012" t="str">
            <v>MCMINNVILLE SOUTHERN STANDARD</v>
          </cell>
          <cell r="G1012" t="str">
            <v>TN</v>
          </cell>
          <cell r="H1012">
            <v>9</v>
          </cell>
          <cell r="I1012"/>
          <cell r="J1012"/>
          <cell r="K1012" t="str">
            <v>M</v>
          </cell>
          <cell r="L1012"/>
          <cell r="M1012"/>
          <cell r="N1012"/>
          <cell r="O1012" t="str">
            <v>ENG</v>
          </cell>
          <cell r="P1012" t="str">
            <v>SUN</v>
          </cell>
        </row>
        <row r="1013">
          <cell r="D1013" t="str">
            <v>007518</v>
          </cell>
          <cell r="E1013">
            <v>103</v>
          </cell>
          <cell r="F1013" t="str">
            <v>WINCHESTER HERALD-CHRONICLE</v>
          </cell>
          <cell r="G1013" t="str">
            <v>TN</v>
          </cell>
          <cell r="H1013">
            <v>9</v>
          </cell>
          <cell r="I1013"/>
          <cell r="J1013"/>
          <cell r="K1013" t="str">
            <v>M</v>
          </cell>
          <cell r="L1013"/>
          <cell r="M1013"/>
          <cell r="N1013"/>
          <cell r="O1013" t="str">
            <v>ENG</v>
          </cell>
          <cell r="P1013" t="str">
            <v>TUE</v>
          </cell>
        </row>
        <row r="1014">
          <cell r="D1014" t="str">
            <v>007468</v>
          </cell>
          <cell r="E1014">
            <v>103</v>
          </cell>
          <cell r="F1014" t="str">
            <v>SHELBYVILLE TIMES-GAZETTE</v>
          </cell>
          <cell r="G1014" t="str">
            <v>TN</v>
          </cell>
          <cell r="H1014">
            <v>7</v>
          </cell>
          <cell r="I1014"/>
          <cell r="J1014"/>
          <cell r="K1014" t="str">
            <v>M</v>
          </cell>
          <cell r="L1014"/>
          <cell r="M1014"/>
          <cell r="N1014"/>
          <cell r="O1014" t="str">
            <v>ENG</v>
          </cell>
          <cell r="P1014" t="str">
            <v>SUN</v>
          </cell>
        </row>
        <row r="1015">
          <cell r="D1015" t="str">
            <v>007471</v>
          </cell>
          <cell r="E1015">
            <v>103</v>
          </cell>
          <cell r="F1015" t="str">
            <v>MANCHESTER TIMES</v>
          </cell>
          <cell r="G1015" t="str">
            <v>TN</v>
          </cell>
          <cell r="H1015">
            <v>5</v>
          </cell>
          <cell r="I1015"/>
          <cell r="J1015"/>
          <cell r="K1015" t="str">
            <v>M</v>
          </cell>
          <cell r="L1015"/>
          <cell r="M1015"/>
          <cell r="N1015"/>
          <cell r="O1015" t="str">
            <v>ENG</v>
          </cell>
          <cell r="P1015" t="str">
            <v>WED</v>
          </cell>
        </row>
        <row r="1016">
          <cell r="D1016" t="str">
            <v>007597</v>
          </cell>
          <cell r="E1016">
            <v>103</v>
          </cell>
          <cell r="F1016" t="str">
            <v>LYNCHBURG MOORE COUNTY NEWS</v>
          </cell>
          <cell r="G1016" t="str">
            <v>TN</v>
          </cell>
          <cell r="H1016">
            <v>2</v>
          </cell>
          <cell r="I1016"/>
          <cell r="J1016"/>
          <cell r="K1016" t="str">
            <v>M</v>
          </cell>
          <cell r="L1016"/>
          <cell r="M1016"/>
          <cell r="N1016"/>
          <cell r="O1016" t="str">
            <v>ENG</v>
          </cell>
          <cell r="P1016" t="str">
            <v>THU</v>
          </cell>
        </row>
        <row r="1017">
          <cell r="D1017" t="str">
            <v>003140</v>
          </cell>
          <cell r="E1017">
            <v>103</v>
          </cell>
          <cell r="F1017" t="str">
            <v>BOWLING GREEN DAILY NEWS</v>
          </cell>
          <cell r="G1017" t="str">
            <v>KY</v>
          </cell>
          <cell r="H1017">
            <v>19</v>
          </cell>
          <cell r="I1017"/>
          <cell r="J1017"/>
          <cell r="K1017"/>
          <cell r="L1017"/>
          <cell r="M1017"/>
          <cell r="N1017"/>
          <cell r="O1017" t="str">
            <v>ENG</v>
          </cell>
          <cell r="P1017" t="str">
            <v>SUN</v>
          </cell>
        </row>
        <row r="1018">
          <cell r="D1018" t="str">
            <v>007465</v>
          </cell>
          <cell r="E1018">
            <v>103</v>
          </cell>
          <cell r="F1018" t="str">
            <v>MURFREESBORO DAILY NEWS JOURNAL</v>
          </cell>
          <cell r="G1018" t="str">
            <v>TN</v>
          </cell>
          <cell r="H1018">
            <v>10</v>
          </cell>
          <cell r="I1018"/>
          <cell r="J1018"/>
          <cell r="K1018"/>
          <cell r="L1018"/>
          <cell r="M1018"/>
          <cell r="N1018"/>
          <cell r="O1018" t="str">
            <v>ENG</v>
          </cell>
          <cell r="P1018" t="str">
            <v>SUN</v>
          </cell>
        </row>
        <row r="1019">
          <cell r="D1019" t="str">
            <v>003146</v>
          </cell>
          <cell r="E1019">
            <v>103</v>
          </cell>
          <cell r="F1019" t="str">
            <v>HOPKINSVILLE KENTUCKY NEW ERA</v>
          </cell>
          <cell r="G1019" t="str">
            <v>KY</v>
          </cell>
          <cell r="H1019">
            <v>8</v>
          </cell>
          <cell r="I1019"/>
          <cell r="J1019"/>
          <cell r="K1019"/>
          <cell r="L1019"/>
          <cell r="M1019"/>
          <cell r="N1019"/>
          <cell r="O1019" t="str">
            <v>ENG</v>
          </cell>
          <cell r="P1019" t="str">
            <v>SAT</v>
          </cell>
        </row>
        <row r="1020">
          <cell r="D1020" t="str">
            <v>007450</v>
          </cell>
          <cell r="E1020">
            <v>104</v>
          </cell>
          <cell r="F1020" t="str">
            <v>KINGSPORT TIMES-NEWS</v>
          </cell>
          <cell r="G1020" t="str">
            <v>TN</v>
          </cell>
          <cell r="H1020">
            <v>34</v>
          </cell>
          <cell r="I1020"/>
          <cell r="J1020"/>
          <cell r="K1020"/>
          <cell r="L1020"/>
          <cell r="M1020"/>
          <cell r="N1020"/>
          <cell r="O1020" t="str">
            <v>ENG</v>
          </cell>
          <cell r="P1020" t="str">
            <v>SUN</v>
          </cell>
        </row>
        <row r="1021">
          <cell r="D1021" t="str">
            <v>007449</v>
          </cell>
          <cell r="E1021">
            <v>104</v>
          </cell>
          <cell r="F1021" t="str">
            <v>JOHNSON CITY PRESS</v>
          </cell>
          <cell r="G1021" t="str">
            <v>TN</v>
          </cell>
          <cell r="H1021">
            <v>28</v>
          </cell>
          <cell r="I1021"/>
          <cell r="J1021"/>
          <cell r="K1021"/>
          <cell r="L1021"/>
          <cell r="M1021"/>
          <cell r="N1021"/>
          <cell r="O1021" t="str">
            <v>ENG</v>
          </cell>
          <cell r="P1021" t="str">
            <v>SUN</v>
          </cell>
        </row>
        <row r="1022">
          <cell r="D1022" t="str">
            <v>021576</v>
          </cell>
          <cell r="E1022">
            <v>104</v>
          </cell>
          <cell r="F1022" t="str">
            <v>BRISTOL MOUNTAIN PLANNER</v>
          </cell>
          <cell r="G1022" t="str">
            <v>VA</v>
          </cell>
          <cell r="H1022">
            <v>27</v>
          </cell>
          <cell r="I1022"/>
          <cell r="J1022"/>
          <cell r="K1022"/>
          <cell r="L1022"/>
          <cell r="M1022"/>
          <cell r="N1022"/>
          <cell r="O1022" t="str">
            <v>ENG</v>
          </cell>
          <cell r="P1022" t="str">
            <v>WED</v>
          </cell>
        </row>
        <row r="1023">
          <cell r="D1023" t="str">
            <v>008139</v>
          </cell>
          <cell r="E1023">
            <v>104</v>
          </cell>
          <cell r="F1023" t="str">
            <v>BRISTOL HERALD COURIER/VA.-TENN.</v>
          </cell>
          <cell r="G1023" t="str">
            <v>VA</v>
          </cell>
          <cell r="H1023">
            <v>23</v>
          </cell>
          <cell r="I1023"/>
          <cell r="J1023"/>
          <cell r="K1023"/>
          <cell r="L1023"/>
          <cell r="M1023"/>
          <cell r="N1023"/>
          <cell r="O1023" t="str">
            <v>ENG</v>
          </cell>
          <cell r="P1023" t="str">
            <v>SUN</v>
          </cell>
        </row>
        <row r="1024">
          <cell r="D1024" t="str">
            <v>003178</v>
          </cell>
          <cell r="E1024">
            <v>104</v>
          </cell>
          <cell r="F1024" t="str">
            <v>WHITESBURG MOUNTAIN EAGLE</v>
          </cell>
          <cell r="G1024" t="str">
            <v>KY</v>
          </cell>
          <cell r="H1024">
            <v>5</v>
          </cell>
          <cell r="I1024"/>
          <cell r="J1024"/>
          <cell r="K1024"/>
          <cell r="L1024"/>
          <cell r="M1024"/>
          <cell r="N1024"/>
          <cell r="O1024" t="str">
            <v>ENG</v>
          </cell>
          <cell r="P1024" t="str">
            <v>WED</v>
          </cell>
        </row>
        <row r="1025">
          <cell r="D1025" t="str">
            <v>011817</v>
          </cell>
          <cell r="E1025">
            <v>104</v>
          </cell>
          <cell r="F1025" t="str">
            <v>JONESBOROUGH HERALD &amp; TRIBUNE</v>
          </cell>
          <cell r="G1025" t="str">
            <v>TN</v>
          </cell>
          <cell r="H1025">
            <v>4</v>
          </cell>
          <cell r="I1025"/>
          <cell r="J1025"/>
          <cell r="K1025"/>
          <cell r="L1025"/>
          <cell r="M1025"/>
          <cell r="N1025"/>
          <cell r="O1025" t="str">
            <v>ENG</v>
          </cell>
          <cell r="P1025" t="str">
            <v>WED</v>
          </cell>
        </row>
        <row r="1026">
          <cell r="D1026" t="str">
            <v>011002</v>
          </cell>
          <cell r="E1026">
            <v>104</v>
          </cell>
          <cell r="F1026" t="str">
            <v>MOUNTAIN CITY TOMAHAWK</v>
          </cell>
          <cell r="G1026" t="str">
            <v>TN</v>
          </cell>
          <cell r="H1026">
            <v>4</v>
          </cell>
          <cell r="I1026"/>
          <cell r="J1026"/>
          <cell r="K1026"/>
          <cell r="L1026"/>
          <cell r="M1026"/>
          <cell r="N1026"/>
          <cell r="O1026" t="str">
            <v>ENG</v>
          </cell>
          <cell r="P1026" t="str">
            <v>WED</v>
          </cell>
        </row>
        <row r="1027">
          <cell r="D1027" t="str">
            <v>008205</v>
          </cell>
          <cell r="E1027">
            <v>104</v>
          </cell>
          <cell r="F1027" t="str">
            <v>SMYTH COUNTY NEWS &amp; MESSENGER</v>
          </cell>
          <cell r="G1027" t="str">
            <v>VA</v>
          </cell>
          <cell r="H1027">
            <v>3</v>
          </cell>
          <cell r="I1027"/>
          <cell r="J1027"/>
          <cell r="K1027"/>
          <cell r="L1027"/>
          <cell r="M1027"/>
          <cell r="N1027"/>
          <cell r="O1027" t="str">
            <v>ENG</v>
          </cell>
          <cell r="P1027" t="str">
            <v>SAT</v>
          </cell>
        </row>
        <row r="1028">
          <cell r="D1028" t="str">
            <v>017841</v>
          </cell>
          <cell r="E1028">
            <v>105</v>
          </cell>
          <cell r="F1028" t="str">
            <v>NORFOLK-RICHMOND REDPLUM SHARED MAIL</v>
          </cell>
          <cell r="G1028" t="str">
            <v>VA</v>
          </cell>
          <cell r="H1028">
            <v>403</v>
          </cell>
          <cell r="I1028"/>
          <cell r="J1028"/>
          <cell r="K1028"/>
          <cell r="L1028" t="str">
            <v>P</v>
          </cell>
          <cell r="M1028" t="str">
            <v>PRIMARY CAFÉ</v>
          </cell>
          <cell r="N1028"/>
          <cell r="O1028" t="str">
            <v>ENG</v>
          </cell>
          <cell r="P1028" t="str">
            <v>T/W</v>
          </cell>
        </row>
        <row r="1029">
          <cell r="D1029" t="str">
            <v>020564</v>
          </cell>
          <cell r="E1029">
            <v>105</v>
          </cell>
          <cell r="F1029" t="str">
            <v>RICHMOND SUNDAY DIRECT</v>
          </cell>
          <cell r="G1029" t="str">
            <v>VA</v>
          </cell>
          <cell r="H1029">
            <v>157</v>
          </cell>
          <cell r="I1029"/>
          <cell r="J1029"/>
          <cell r="K1029"/>
          <cell r="L1029"/>
          <cell r="M1029"/>
          <cell r="N1029"/>
          <cell r="O1029" t="str">
            <v>ENG</v>
          </cell>
          <cell r="P1029" t="str">
            <v>SUN</v>
          </cell>
        </row>
        <row r="1030">
          <cell r="D1030" t="str">
            <v>008142</v>
          </cell>
          <cell r="E1030">
            <v>105</v>
          </cell>
          <cell r="F1030" t="str">
            <v>RICHMOND TIMES-DISPATCH</v>
          </cell>
          <cell r="G1030" t="str">
            <v>VA</v>
          </cell>
          <cell r="H1030">
            <v>120</v>
          </cell>
          <cell r="I1030"/>
          <cell r="J1030"/>
          <cell r="K1030"/>
          <cell r="L1030"/>
          <cell r="M1030"/>
          <cell r="N1030"/>
          <cell r="O1030" t="str">
            <v>ENG</v>
          </cell>
          <cell r="P1030" t="str">
            <v>SUN</v>
          </cell>
        </row>
        <row r="1031">
          <cell r="D1031" t="str">
            <v>008140</v>
          </cell>
          <cell r="E1031">
            <v>105</v>
          </cell>
          <cell r="F1031" t="str">
            <v>NEWPORT NEWS DAILY PRESS</v>
          </cell>
          <cell r="G1031" t="str">
            <v>VA</v>
          </cell>
          <cell r="H1031">
            <v>83</v>
          </cell>
          <cell r="I1031"/>
          <cell r="J1031"/>
          <cell r="K1031"/>
          <cell r="L1031"/>
          <cell r="M1031"/>
          <cell r="N1031"/>
          <cell r="O1031" t="str">
            <v>ENG</v>
          </cell>
          <cell r="P1031" t="str">
            <v>SUN</v>
          </cell>
        </row>
        <row r="1032">
          <cell r="D1032" t="str">
            <v>008194</v>
          </cell>
          <cell r="E1032">
            <v>105</v>
          </cell>
          <cell r="F1032" t="str">
            <v>WILLIAMSBURG VIRGINIA GAZETTE</v>
          </cell>
          <cell r="G1032" t="str">
            <v>VA</v>
          </cell>
          <cell r="H1032">
            <v>16</v>
          </cell>
          <cell r="I1032"/>
          <cell r="J1032"/>
          <cell r="K1032"/>
          <cell r="L1032"/>
          <cell r="M1032"/>
          <cell r="N1032"/>
          <cell r="O1032" t="str">
            <v>ENG</v>
          </cell>
          <cell r="P1032" t="str">
            <v>SAT</v>
          </cell>
        </row>
        <row r="1033">
          <cell r="D1033" t="str">
            <v>021489</v>
          </cell>
          <cell r="E1033">
            <v>105</v>
          </cell>
          <cell r="F1033" t="str">
            <v>NEWPORT NEWS DAILY PRESS SUNDAY SELECT</v>
          </cell>
          <cell r="G1033" t="str">
            <v>VA</v>
          </cell>
          <cell r="H1033">
            <v>10</v>
          </cell>
          <cell r="I1033"/>
          <cell r="J1033"/>
          <cell r="K1033"/>
          <cell r="L1033"/>
          <cell r="M1033"/>
          <cell r="N1033"/>
          <cell r="O1033" t="str">
            <v>ENG</v>
          </cell>
          <cell r="P1033" t="str">
            <v>SUN</v>
          </cell>
        </row>
        <row r="1034">
          <cell r="D1034" t="str">
            <v>008151</v>
          </cell>
          <cell r="E1034">
            <v>105</v>
          </cell>
          <cell r="F1034" t="str">
            <v>PETERSBURG PROGRESS-INDEX</v>
          </cell>
          <cell r="G1034" t="str">
            <v>VA</v>
          </cell>
          <cell r="H1034">
            <v>10</v>
          </cell>
          <cell r="I1034"/>
          <cell r="J1034"/>
          <cell r="K1034"/>
          <cell r="L1034"/>
          <cell r="M1034"/>
          <cell r="N1034"/>
          <cell r="O1034" t="str">
            <v>ENG</v>
          </cell>
          <cell r="P1034" t="str">
            <v>SUN</v>
          </cell>
        </row>
        <row r="1035">
          <cell r="D1035" t="str">
            <v>004936</v>
          </cell>
          <cell r="E1035">
            <v>105</v>
          </cell>
          <cell r="F1035" t="str">
            <v>ELIZABETH CITY ADVANCE</v>
          </cell>
          <cell r="G1035" t="str">
            <v>NC</v>
          </cell>
          <cell r="H1035">
            <v>8</v>
          </cell>
          <cell r="I1035"/>
          <cell r="J1035"/>
          <cell r="K1035"/>
          <cell r="L1035"/>
          <cell r="M1035"/>
          <cell r="N1035"/>
          <cell r="O1035" t="str">
            <v>ENG</v>
          </cell>
          <cell r="P1035" t="str">
            <v>SUN</v>
          </cell>
        </row>
        <row r="1036">
          <cell r="D1036" t="str">
            <v>008225</v>
          </cell>
          <cell r="E1036">
            <v>105</v>
          </cell>
          <cell r="F1036" t="str">
            <v>LOUISA CENTRAL VIRGINIAN</v>
          </cell>
          <cell r="G1036" t="str">
            <v>VA</v>
          </cell>
          <cell r="H1036">
            <v>8</v>
          </cell>
          <cell r="I1036"/>
          <cell r="J1036"/>
          <cell r="K1036"/>
          <cell r="L1036"/>
          <cell r="M1036"/>
          <cell r="N1036"/>
          <cell r="O1036" t="str">
            <v>ENG</v>
          </cell>
          <cell r="P1036" t="str">
            <v>THU</v>
          </cell>
        </row>
        <row r="1037">
          <cell r="D1037" t="str">
            <v>005039</v>
          </cell>
          <cell r="E1037">
            <v>105</v>
          </cell>
          <cell r="F1037" t="str">
            <v>AHOSKIE NEWS HERALD</v>
          </cell>
          <cell r="G1037" t="str">
            <v>NC</v>
          </cell>
          <cell r="H1037">
            <v>7</v>
          </cell>
          <cell r="I1037"/>
          <cell r="J1037"/>
          <cell r="K1037"/>
          <cell r="L1037"/>
          <cell r="M1037"/>
          <cell r="N1037"/>
          <cell r="O1037" t="str">
            <v>ENG</v>
          </cell>
          <cell r="P1037" t="str">
            <v>SAT</v>
          </cell>
        </row>
        <row r="1038">
          <cell r="D1038" t="str">
            <v>008161</v>
          </cell>
          <cell r="E1038">
            <v>105</v>
          </cell>
          <cell r="F1038" t="str">
            <v>HOPEWELL NEWS</v>
          </cell>
          <cell r="G1038" t="str">
            <v>VA</v>
          </cell>
          <cell r="H1038">
            <v>5</v>
          </cell>
          <cell r="I1038"/>
          <cell r="J1038"/>
          <cell r="K1038"/>
          <cell r="L1038"/>
          <cell r="M1038"/>
          <cell r="N1038"/>
          <cell r="O1038" t="str">
            <v>ENG</v>
          </cell>
          <cell r="P1038" t="str">
            <v>TUE</v>
          </cell>
        </row>
        <row r="1039">
          <cell r="D1039" t="str">
            <v>008224</v>
          </cell>
          <cell r="E1039">
            <v>105</v>
          </cell>
          <cell r="F1039" t="str">
            <v>WEST POINT TIDEWATER REVIEW</v>
          </cell>
          <cell r="G1039" t="str">
            <v>VA</v>
          </cell>
          <cell r="H1039">
            <v>3</v>
          </cell>
          <cell r="I1039"/>
          <cell r="J1039"/>
          <cell r="K1039"/>
          <cell r="L1039"/>
          <cell r="M1039"/>
          <cell r="N1039"/>
          <cell r="O1039" t="str">
            <v>ENG</v>
          </cell>
          <cell r="P1039" t="str">
            <v>WED</v>
          </cell>
        </row>
        <row r="1040">
          <cell r="D1040" t="str">
            <v>008143</v>
          </cell>
          <cell r="E1040">
            <v>106</v>
          </cell>
          <cell r="F1040" t="str">
            <v>ROANOKE TIMES</v>
          </cell>
          <cell r="G1040" t="str">
            <v>VA</v>
          </cell>
          <cell r="H1040">
            <v>59</v>
          </cell>
          <cell r="I1040"/>
          <cell r="J1040"/>
          <cell r="K1040"/>
          <cell r="L1040"/>
          <cell r="M1040"/>
          <cell r="N1040"/>
          <cell r="O1040" t="str">
            <v>ENG</v>
          </cell>
          <cell r="P1040" t="str">
            <v>SUN</v>
          </cell>
        </row>
        <row r="1041">
          <cell r="D1041" t="str">
            <v>008148</v>
          </cell>
          <cell r="E1041">
            <v>106</v>
          </cell>
          <cell r="F1041" t="str">
            <v>LYNCHBURG NEWS &amp; ADVANCE</v>
          </cell>
          <cell r="G1041" t="str">
            <v>VA</v>
          </cell>
          <cell r="H1041">
            <v>24</v>
          </cell>
          <cell r="I1041"/>
          <cell r="J1041"/>
          <cell r="K1041"/>
          <cell r="L1041"/>
          <cell r="M1041"/>
          <cell r="N1041"/>
          <cell r="O1041" t="str">
            <v>ENG</v>
          </cell>
          <cell r="P1041" t="str">
            <v>SUN</v>
          </cell>
        </row>
        <row r="1042">
          <cell r="D1042" t="str">
            <v>008147</v>
          </cell>
          <cell r="E1042">
            <v>106</v>
          </cell>
          <cell r="F1042" t="str">
            <v>HARRISONBURG DAILY NEWS-RECORD</v>
          </cell>
          <cell r="G1042" t="str">
            <v>VA</v>
          </cell>
          <cell r="H1042">
            <v>21</v>
          </cell>
          <cell r="I1042"/>
          <cell r="J1042"/>
          <cell r="K1042"/>
          <cell r="L1042"/>
          <cell r="M1042"/>
          <cell r="N1042"/>
          <cell r="O1042" t="str">
            <v>ENG</v>
          </cell>
          <cell r="P1042" t="str">
            <v>SAT</v>
          </cell>
        </row>
        <row r="1043">
          <cell r="D1043" t="str">
            <v>008144</v>
          </cell>
          <cell r="E1043">
            <v>106</v>
          </cell>
          <cell r="F1043" t="str">
            <v>CHARLOTTESVILLE PROGRESS</v>
          </cell>
          <cell r="G1043" t="str">
            <v>VA</v>
          </cell>
          <cell r="H1043">
            <v>18</v>
          </cell>
          <cell r="I1043"/>
          <cell r="J1043"/>
          <cell r="K1043"/>
          <cell r="L1043"/>
          <cell r="M1043"/>
          <cell r="N1043"/>
          <cell r="O1043" t="str">
            <v>ENG</v>
          </cell>
          <cell r="P1043" t="str">
            <v>SUN</v>
          </cell>
        </row>
        <row r="1044">
          <cell r="D1044" t="str">
            <v>008145</v>
          </cell>
          <cell r="E1044">
            <v>106</v>
          </cell>
          <cell r="F1044" t="str">
            <v>DANVILLE REGISTER &amp; BEE</v>
          </cell>
          <cell r="G1044" t="str">
            <v>VA</v>
          </cell>
          <cell r="H1044">
            <v>13</v>
          </cell>
          <cell r="I1044"/>
          <cell r="J1044"/>
          <cell r="K1044"/>
          <cell r="L1044"/>
          <cell r="M1044"/>
          <cell r="N1044"/>
          <cell r="O1044" t="str">
            <v>ENG</v>
          </cell>
          <cell r="P1044" t="str">
            <v>SUN</v>
          </cell>
        </row>
        <row r="1045">
          <cell r="D1045" t="str">
            <v>008150</v>
          </cell>
          <cell r="E1045">
            <v>106</v>
          </cell>
          <cell r="F1045" t="str">
            <v>MARTINSVILLE BULLETIN</v>
          </cell>
          <cell r="G1045" t="str">
            <v>VA</v>
          </cell>
          <cell r="H1045">
            <v>13</v>
          </cell>
          <cell r="I1045"/>
          <cell r="J1045"/>
          <cell r="K1045"/>
          <cell r="L1045"/>
          <cell r="M1045"/>
          <cell r="N1045"/>
          <cell r="O1045" t="str">
            <v>ENG</v>
          </cell>
          <cell r="P1045" t="str">
            <v>SUN</v>
          </cell>
        </row>
        <row r="1046">
          <cell r="D1046" t="str">
            <v>008152</v>
          </cell>
          <cell r="E1046">
            <v>106</v>
          </cell>
          <cell r="F1046" t="str">
            <v>STAUNTON NEWS LEADER</v>
          </cell>
          <cell r="G1046" t="str">
            <v>VA</v>
          </cell>
          <cell r="H1046">
            <v>12</v>
          </cell>
          <cell r="I1046"/>
          <cell r="J1046"/>
          <cell r="K1046"/>
          <cell r="L1046"/>
          <cell r="M1046"/>
          <cell r="N1046"/>
          <cell r="O1046" t="str">
            <v>ENG</v>
          </cell>
          <cell r="P1046" t="str">
            <v>SUN</v>
          </cell>
        </row>
        <row r="1047">
          <cell r="D1047" t="str">
            <v>008154</v>
          </cell>
          <cell r="E1047">
            <v>106</v>
          </cell>
          <cell r="F1047" t="str">
            <v>WAYNESBORO NEWS-VIRGINIAN</v>
          </cell>
          <cell r="G1047" t="str">
            <v>VA</v>
          </cell>
          <cell r="H1047">
            <v>5</v>
          </cell>
          <cell r="I1047"/>
          <cell r="J1047"/>
          <cell r="K1047"/>
          <cell r="L1047"/>
          <cell r="M1047"/>
          <cell r="N1047"/>
          <cell r="O1047" t="str">
            <v>ENG</v>
          </cell>
          <cell r="P1047" t="str">
            <v>SUN</v>
          </cell>
        </row>
        <row r="1048">
          <cell r="D1048" t="str">
            <v>012603</v>
          </cell>
          <cell r="E1048">
            <v>106</v>
          </cell>
          <cell r="F1048" t="str">
            <v>FLOYD PRESS</v>
          </cell>
          <cell r="G1048" t="str">
            <v>VA</v>
          </cell>
          <cell r="H1048">
            <v>4</v>
          </cell>
          <cell r="I1048"/>
          <cell r="J1048"/>
          <cell r="K1048"/>
          <cell r="L1048"/>
          <cell r="M1048"/>
          <cell r="N1048"/>
          <cell r="O1048" t="str">
            <v>ENG</v>
          </cell>
          <cell r="P1048" t="str">
            <v>THU</v>
          </cell>
        </row>
        <row r="1049">
          <cell r="D1049" t="str">
            <v>008271</v>
          </cell>
          <cell r="E1049">
            <v>106</v>
          </cell>
          <cell r="F1049" t="str">
            <v>ROCKY MOUNT FRANKLIN NEWS POST</v>
          </cell>
          <cell r="G1049" t="str">
            <v>VA</v>
          </cell>
          <cell r="H1049">
            <v>4</v>
          </cell>
          <cell r="I1049"/>
          <cell r="J1049"/>
          <cell r="K1049"/>
          <cell r="L1049"/>
          <cell r="M1049"/>
          <cell r="N1049"/>
          <cell r="O1049" t="str">
            <v>ENG</v>
          </cell>
          <cell r="P1049" t="str">
            <v>WED</v>
          </cell>
        </row>
        <row r="1050">
          <cell r="D1050" t="str">
            <v>008186</v>
          </cell>
          <cell r="E1050">
            <v>106</v>
          </cell>
          <cell r="F1050" t="str">
            <v>WYTHEVILLE ENTERPRISE</v>
          </cell>
          <cell r="G1050" t="str">
            <v>VA</v>
          </cell>
          <cell r="H1050">
            <v>4</v>
          </cell>
          <cell r="I1050"/>
          <cell r="J1050"/>
          <cell r="K1050"/>
          <cell r="L1050"/>
          <cell r="M1050"/>
          <cell r="N1050"/>
          <cell r="O1050" t="str">
            <v>ENG</v>
          </cell>
          <cell r="P1050" t="str">
            <v>SAT</v>
          </cell>
        </row>
        <row r="1051">
          <cell r="D1051" t="str">
            <v>011530</v>
          </cell>
          <cell r="E1051">
            <v>106</v>
          </cell>
          <cell r="F1051" t="str">
            <v>HILLSVILLE CARROLL NEWS</v>
          </cell>
          <cell r="G1051" t="str">
            <v>VA</v>
          </cell>
          <cell r="H1051">
            <v>3</v>
          </cell>
          <cell r="I1051"/>
          <cell r="J1051" t="str">
            <v>NEW-NP</v>
          </cell>
          <cell r="K1051"/>
          <cell r="L1051"/>
          <cell r="M1051"/>
          <cell r="N1051"/>
          <cell r="O1051" t="str">
            <v>ENG</v>
          </cell>
          <cell r="P1051" t="str">
            <v>WED</v>
          </cell>
        </row>
        <row r="1052">
          <cell r="D1052" t="str">
            <v>011230</v>
          </cell>
          <cell r="E1052">
            <v>106</v>
          </cell>
          <cell r="F1052" t="str">
            <v>WYTHEVILLE BLAND NEWS &amp; MESSENGER</v>
          </cell>
          <cell r="G1052" t="str">
            <v>VA</v>
          </cell>
          <cell r="H1052">
            <v>1</v>
          </cell>
          <cell r="I1052"/>
          <cell r="J1052"/>
          <cell r="K1052"/>
          <cell r="L1052"/>
          <cell r="M1052"/>
          <cell r="N1052"/>
          <cell r="O1052" t="str">
            <v>ENG</v>
          </cell>
          <cell r="P1052" t="str">
            <v>WED</v>
          </cell>
        </row>
        <row r="1053">
          <cell r="D1053"/>
          <cell r="E1053" t="str">
            <v>SOUTHEAST TOTAL</v>
          </cell>
          <cell r="F1053"/>
          <cell r="G1053"/>
          <cell r="H1053">
            <v>13777</v>
          </cell>
          <cell r="I1053">
            <v>0</v>
          </cell>
          <cell r="J1053"/>
          <cell r="K1053"/>
          <cell r="L1053"/>
          <cell r="M1053"/>
          <cell r="N1053"/>
          <cell r="O1053"/>
          <cell r="P1053"/>
        </row>
        <row r="1054">
          <cell r="D1054"/>
          <cell r="E1054" t="str">
            <v>SOUTHWEST</v>
          </cell>
          <cell r="F1054"/>
          <cell r="G1054"/>
          <cell r="H1054"/>
          <cell r="I1054"/>
          <cell r="J1054"/>
          <cell r="K1054"/>
          <cell r="L1054"/>
          <cell r="M1054"/>
          <cell r="N1054"/>
          <cell r="O1054"/>
          <cell r="P1054"/>
        </row>
        <row r="1055">
          <cell r="D1055" t="str">
            <v>000209</v>
          </cell>
          <cell r="E1055">
            <v>107</v>
          </cell>
          <cell r="F1055" t="str">
            <v>LITTLE ROCK DEMOCRAT-GAZETTE</v>
          </cell>
          <cell r="G1055" t="str">
            <v>AR</v>
          </cell>
          <cell r="H1055">
            <v>190</v>
          </cell>
          <cell r="I1055"/>
          <cell r="J1055"/>
          <cell r="K1055"/>
          <cell r="L1055"/>
          <cell r="M1055"/>
          <cell r="N1055"/>
          <cell r="O1055" t="str">
            <v>ENG</v>
          </cell>
          <cell r="P1055" t="str">
            <v>SUN</v>
          </cell>
        </row>
        <row r="1056">
          <cell r="D1056" t="str">
            <v>019585</v>
          </cell>
          <cell r="E1056">
            <v>107</v>
          </cell>
          <cell r="F1056" t="str">
            <v>LITTLE ROCK REDPLUM SHARED MAIL</v>
          </cell>
          <cell r="G1056" t="str">
            <v>AR</v>
          </cell>
          <cell r="H1056">
            <v>152</v>
          </cell>
          <cell r="I1056"/>
          <cell r="J1056"/>
          <cell r="K1056"/>
          <cell r="L1056" t="str">
            <v>S</v>
          </cell>
          <cell r="M1056" t="str">
            <v>SUPPLEMENTAL</v>
          </cell>
          <cell r="N1056"/>
          <cell r="O1056" t="str">
            <v>ENG</v>
          </cell>
          <cell r="P1056" t="str">
            <v>T/W</v>
          </cell>
        </row>
        <row r="1057">
          <cell r="D1057" t="str">
            <v>000197</v>
          </cell>
          <cell r="E1057">
            <v>107</v>
          </cell>
          <cell r="F1057" t="str">
            <v>FT. SMITH TIMES RECORD</v>
          </cell>
          <cell r="G1057" t="str">
            <v>AR</v>
          </cell>
          <cell r="H1057">
            <v>24</v>
          </cell>
          <cell r="I1057"/>
          <cell r="J1057"/>
          <cell r="K1057"/>
          <cell r="L1057"/>
          <cell r="M1057"/>
          <cell r="N1057"/>
          <cell r="O1057" t="str">
            <v>ENG</v>
          </cell>
          <cell r="P1057" t="str">
            <v>SUN</v>
          </cell>
        </row>
        <row r="1058">
          <cell r="D1058" t="str">
            <v>000202</v>
          </cell>
          <cell r="E1058">
            <v>107</v>
          </cell>
          <cell r="F1058" t="str">
            <v>CONWAY LOG CABIN DEMOCRAT</v>
          </cell>
          <cell r="G1058" t="str">
            <v>AR</v>
          </cell>
          <cell r="H1058">
            <v>8</v>
          </cell>
          <cell r="I1058"/>
          <cell r="J1058"/>
          <cell r="K1058"/>
          <cell r="L1058"/>
          <cell r="M1058"/>
          <cell r="N1058"/>
          <cell r="O1058" t="str">
            <v>ENG</v>
          </cell>
          <cell r="P1058" t="str">
            <v>SUN</v>
          </cell>
        </row>
        <row r="1059">
          <cell r="D1059" t="str">
            <v>000238</v>
          </cell>
          <cell r="E1059">
            <v>107</v>
          </cell>
          <cell r="F1059" t="str">
            <v>MOUNTAIN HOME BAXTER BULLETIN</v>
          </cell>
          <cell r="G1059" t="str">
            <v>AR</v>
          </cell>
          <cell r="H1059">
            <v>7</v>
          </cell>
          <cell r="I1059"/>
          <cell r="J1059"/>
          <cell r="K1059"/>
          <cell r="L1059"/>
          <cell r="M1059"/>
          <cell r="N1059"/>
          <cell r="O1059" t="str">
            <v>ENG</v>
          </cell>
          <cell r="P1059" t="str">
            <v>SAT</v>
          </cell>
        </row>
        <row r="1060">
          <cell r="D1060" t="str">
            <v>000214</v>
          </cell>
          <cell r="E1060">
            <v>107</v>
          </cell>
          <cell r="F1060" t="str">
            <v>RUSSELLVILLE COURIER</v>
          </cell>
          <cell r="G1060" t="str">
            <v>AR</v>
          </cell>
          <cell r="H1060">
            <v>7</v>
          </cell>
          <cell r="I1060"/>
          <cell r="J1060"/>
          <cell r="K1060"/>
          <cell r="L1060"/>
          <cell r="M1060"/>
          <cell r="N1060"/>
          <cell r="O1060" t="str">
            <v>ENG</v>
          </cell>
          <cell r="P1060" t="str">
            <v>SUN</v>
          </cell>
        </row>
        <row r="1061">
          <cell r="D1061" t="str">
            <v>000206</v>
          </cell>
          <cell r="E1061">
            <v>107</v>
          </cell>
          <cell r="F1061" t="str">
            <v>HARRISON TIMES</v>
          </cell>
          <cell r="G1061" t="str">
            <v>AR</v>
          </cell>
          <cell r="H1061">
            <v>6</v>
          </cell>
          <cell r="I1061"/>
          <cell r="J1061"/>
          <cell r="K1061"/>
          <cell r="L1061"/>
          <cell r="M1061"/>
          <cell r="N1061"/>
          <cell r="O1061" t="str">
            <v>ENG</v>
          </cell>
          <cell r="P1061" t="str">
            <v>SAT</v>
          </cell>
        </row>
        <row r="1062">
          <cell r="D1062" t="str">
            <v>000226</v>
          </cell>
          <cell r="E1062">
            <v>107</v>
          </cell>
          <cell r="F1062" t="str">
            <v>STUTTGART LEADER</v>
          </cell>
          <cell r="G1062" t="str">
            <v>AR</v>
          </cell>
          <cell r="H1062">
            <v>6</v>
          </cell>
          <cell r="I1062"/>
          <cell r="J1062"/>
          <cell r="K1062"/>
          <cell r="L1062"/>
          <cell r="M1062"/>
          <cell r="N1062"/>
          <cell r="O1062" t="str">
            <v>ENG</v>
          </cell>
          <cell r="P1062" t="str">
            <v>TUE</v>
          </cell>
        </row>
        <row r="1063">
          <cell r="D1063" t="str">
            <v>000284</v>
          </cell>
          <cell r="E1063">
            <v>107</v>
          </cell>
          <cell r="F1063" t="str">
            <v>HEBER SPRINGS SUN-TIMES</v>
          </cell>
          <cell r="G1063" t="str">
            <v>AR</v>
          </cell>
          <cell r="H1063">
            <v>3</v>
          </cell>
          <cell r="I1063"/>
          <cell r="J1063"/>
          <cell r="K1063"/>
          <cell r="L1063"/>
          <cell r="M1063"/>
          <cell r="N1063"/>
          <cell r="O1063" t="str">
            <v>ENG</v>
          </cell>
          <cell r="P1063" t="str">
            <v>WED</v>
          </cell>
        </row>
        <row r="1064">
          <cell r="D1064" t="str">
            <v>000279</v>
          </cell>
          <cell r="E1064">
            <v>107</v>
          </cell>
          <cell r="F1064" t="str">
            <v>BOONEVILLE DEMOCRAT</v>
          </cell>
          <cell r="G1064" t="str">
            <v>AR</v>
          </cell>
          <cell r="H1064">
            <v>2</v>
          </cell>
          <cell r="I1064"/>
          <cell r="J1064"/>
          <cell r="K1064"/>
          <cell r="L1064"/>
          <cell r="M1064"/>
          <cell r="N1064"/>
          <cell r="O1064" t="str">
            <v>ENG</v>
          </cell>
          <cell r="P1064" t="str">
            <v>WED</v>
          </cell>
        </row>
        <row r="1065">
          <cell r="D1065" t="str">
            <v>000280</v>
          </cell>
          <cell r="E1065">
            <v>107</v>
          </cell>
          <cell r="F1065" t="str">
            <v>GREENWOOD DEMOCRAT</v>
          </cell>
          <cell r="G1065" t="str">
            <v>AR</v>
          </cell>
          <cell r="H1065">
            <v>2</v>
          </cell>
          <cell r="I1065"/>
          <cell r="J1065"/>
          <cell r="K1065"/>
          <cell r="L1065"/>
          <cell r="M1065"/>
          <cell r="N1065"/>
          <cell r="O1065" t="str">
            <v>ENG</v>
          </cell>
          <cell r="P1065" t="str">
            <v>WED</v>
          </cell>
        </row>
        <row r="1066">
          <cell r="D1066" t="str">
            <v>000295</v>
          </cell>
          <cell r="E1066">
            <v>107</v>
          </cell>
          <cell r="F1066" t="str">
            <v>PARIS EXPRESS</v>
          </cell>
          <cell r="G1066" t="str">
            <v>AR</v>
          </cell>
          <cell r="H1066">
            <v>2</v>
          </cell>
          <cell r="I1066"/>
          <cell r="J1066"/>
          <cell r="K1066"/>
          <cell r="L1066"/>
          <cell r="M1066"/>
          <cell r="N1066"/>
          <cell r="O1066" t="str">
            <v>ENG</v>
          </cell>
          <cell r="P1066" t="str">
            <v>WED</v>
          </cell>
        </row>
        <row r="1067">
          <cell r="D1067" t="str">
            <v>000241</v>
          </cell>
          <cell r="E1067">
            <v>107</v>
          </cell>
          <cell r="F1067" t="str">
            <v>VAN BUREN PRESS ARGUS-COURIER</v>
          </cell>
          <cell r="G1067" t="str">
            <v>AR</v>
          </cell>
          <cell r="H1067">
            <v>2</v>
          </cell>
          <cell r="I1067"/>
          <cell r="J1067"/>
          <cell r="K1067"/>
          <cell r="L1067"/>
          <cell r="M1067"/>
          <cell r="N1067"/>
          <cell r="O1067" t="str">
            <v>ENG</v>
          </cell>
          <cell r="P1067" t="str">
            <v>SAT</v>
          </cell>
        </row>
        <row r="1068">
          <cell r="D1068" t="str">
            <v>003283</v>
          </cell>
          <cell r="E1068">
            <v>108</v>
          </cell>
          <cell r="F1068" t="str">
            <v>BATON ROUGE ADVOCATE</v>
          </cell>
          <cell r="G1068" t="str">
            <v>LA</v>
          </cell>
          <cell r="H1068">
            <v>134</v>
          </cell>
          <cell r="I1068"/>
          <cell r="J1068"/>
          <cell r="K1068"/>
          <cell r="L1068"/>
          <cell r="M1068"/>
          <cell r="N1068"/>
          <cell r="O1068" t="str">
            <v>ENG</v>
          </cell>
          <cell r="P1068" t="str">
            <v>SUN</v>
          </cell>
        </row>
        <row r="1069">
          <cell r="D1069" t="str">
            <v>020005</v>
          </cell>
          <cell r="E1069">
            <v>108</v>
          </cell>
          <cell r="F1069" t="str">
            <v>BATON ROUGE REDPLUM SHARED MAIL</v>
          </cell>
          <cell r="G1069" t="str">
            <v>LA</v>
          </cell>
          <cell r="H1069">
            <v>80</v>
          </cell>
          <cell r="I1069"/>
          <cell r="J1069"/>
          <cell r="K1069"/>
          <cell r="L1069" t="str">
            <v>S</v>
          </cell>
          <cell r="M1069" t="str">
            <v>SUPPLEMENTAL</v>
          </cell>
          <cell r="N1069"/>
          <cell r="O1069" t="str">
            <v>ENG</v>
          </cell>
          <cell r="P1069" t="str">
            <v>T/W</v>
          </cell>
        </row>
        <row r="1070">
          <cell r="D1070" t="str">
            <v>022103</v>
          </cell>
          <cell r="E1070">
            <v>109</v>
          </cell>
          <cell r="F1070" t="str">
            <v>NEW ORLEANS REDPLUM SHARED MAIL</v>
          </cell>
          <cell r="G1070" t="str">
            <v>LA</v>
          </cell>
          <cell r="H1070">
            <v>297</v>
          </cell>
          <cell r="I1070"/>
          <cell r="J1070"/>
          <cell r="K1070"/>
          <cell r="L1070" t="str">
            <v>P</v>
          </cell>
          <cell r="M1070" t="str">
            <v>PRIMARY CAFÉ</v>
          </cell>
          <cell r="N1070"/>
          <cell r="O1070" t="str">
            <v>ENG</v>
          </cell>
          <cell r="P1070" t="str">
            <v>TH/F</v>
          </cell>
        </row>
        <row r="1071">
          <cell r="D1071" t="str">
            <v>021601</v>
          </cell>
          <cell r="E1071">
            <v>109</v>
          </cell>
          <cell r="F1071" t="str">
            <v>NEW ORLEANS ADVOCATE</v>
          </cell>
          <cell r="G1071" t="str">
            <v>LA</v>
          </cell>
          <cell r="H1071">
            <v>37</v>
          </cell>
          <cell r="I1071"/>
          <cell r="J1071"/>
          <cell r="K1071"/>
          <cell r="L1071"/>
          <cell r="M1071"/>
          <cell r="N1071"/>
          <cell r="O1071" t="str">
            <v>ENG</v>
          </cell>
          <cell r="P1071" t="str">
            <v>SUN</v>
          </cell>
        </row>
        <row r="1072">
          <cell r="D1072" t="str">
            <v>003289</v>
          </cell>
          <cell r="E1072">
            <v>109</v>
          </cell>
          <cell r="F1072" t="str">
            <v>HOUMA COURIER</v>
          </cell>
          <cell r="G1072" t="str">
            <v>LA</v>
          </cell>
          <cell r="H1072">
            <v>12</v>
          </cell>
          <cell r="I1072"/>
          <cell r="J1072"/>
          <cell r="K1072"/>
          <cell r="L1072"/>
          <cell r="M1072"/>
          <cell r="N1072"/>
          <cell r="O1072" t="str">
            <v>ENG</v>
          </cell>
          <cell r="P1072" t="str">
            <v>SUN</v>
          </cell>
        </row>
        <row r="1073">
          <cell r="D1073" t="str">
            <v>010406</v>
          </cell>
          <cell r="E1073">
            <v>109</v>
          </cell>
          <cell r="F1073" t="str">
            <v>PICAYUNE PEARL RIVER COUNTY SHOPPER</v>
          </cell>
          <cell r="G1073" t="str">
            <v>MS</v>
          </cell>
          <cell r="H1073">
            <v>10</v>
          </cell>
          <cell r="I1073"/>
          <cell r="J1073"/>
          <cell r="K1073"/>
          <cell r="L1073"/>
          <cell r="M1073"/>
          <cell r="N1073"/>
          <cell r="O1073" t="str">
            <v>ENG</v>
          </cell>
          <cell r="P1073" t="str">
            <v>WED</v>
          </cell>
        </row>
        <row r="1074">
          <cell r="D1074" t="str">
            <v>003287</v>
          </cell>
          <cell r="E1074">
            <v>109</v>
          </cell>
          <cell r="F1074" t="str">
            <v>BOGALUSA NEWS</v>
          </cell>
          <cell r="G1074" t="str">
            <v>LA</v>
          </cell>
          <cell r="H1074">
            <v>7</v>
          </cell>
          <cell r="I1074"/>
          <cell r="J1074"/>
          <cell r="K1074"/>
          <cell r="L1074"/>
          <cell r="M1074"/>
          <cell r="N1074"/>
          <cell r="O1074" t="str">
            <v>ENG</v>
          </cell>
          <cell r="P1074" t="str">
            <v>SAT</v>
          </cell>
        </row>
        <row r="1075">
          <cell r="D1075" t="str">
            <v>003296</v>
          </cell>
          <cell r="E1075">
            <v>109</v>
          </cell>
          <cell r="F1075" t="str">
            <v>THIBODAUX COMET</v>
          </cell>
          <cell r="G1075" t="str">
            <v>LA</v>
          </cell>
          <cell r="H1075">
            <v>7</v>
          </cell>
          <cell r="I1075"/>
          <cell r="J1075"/>
          <cell r="K1075"/>
          <cell r="L1075"/>
          <cell r="M1075"/>
          <cell r="N1075"/>
          <cell r="O1075" t="str">
            <v>ENG</v>
          </cell>
          <cell r="P1075" t="str">
            <v>SAT</v>
          </cell>
        </row>
        <row r="1076">
          <cell r="D1076" t="str">
            <v>004818</v>
          </cell>
          <cell r="E1076">
            <v>109</v>
          </cell>
          <cell r="F1076" t="str">
            <v>BAY ST. LOUIS SEA COAST ECHO</v>
          </cell>
          <cell r="G1076" t="str">
            <v>MS</v>
          </cell>
          <cell r="H1076">
            <v>6</v>
          </cell>
          <cell r="I1076"/>
          <cell r="J1076"/>
          <cell r="K1076"/>
          <cell r="L1076"/>
          <cell r="M1076"/>
          <cell r="N1076"/>
          <cell r="O1076" t="str">
            <v>ENG</v>
          </cell>
          <cell r="P1076" t="str">
            <v>SAT</v>
          </cell>
        </row>
        <row r="1077">
          <cell r="D1077" t="str">
            <v>022422</v>
          </cell>
          <cell r="E1077">
            <v>110</v>
          </cell>
          <cell r="F1077" t="str">
            <v>SHREVEPORT REDPLUM SHARED MAIL</v>
          </cell>
          <cell r="G1077" t="str">
            <v>LA</v>
          </cell>
          <cell r="H1077">
            <v>132</v>
          </cell>
          <cell r="I1077"/>
          <cell r="J1077"/>
          <cell r="K1077"/>
          <cell r="L1077" t="str">
            <v>P</v>
          </cell>
          <cell r="M1077" t="str">
            <v>PRIMARY CAFÉ</v>
          </cell>
          <cell r="N1077"/>
          <cell r="O1077" t="str">
            <v>ENG</v>
          </cell>
          <cell r="P1077" t="str">
            <v>T/W</v>
          </cell>
        </row>
        <row r="1078">
          <cell r="D1078" t="str">
            <v>020475</v>
          </cell>
          <cell r="E1078">
            <v>110</v>
          </cell>
          <cell r="F1078" t="str">
            <v>LAFAYETTE LA REDPLUM SHARED MAIL</v>
          </cell>
          <cell r="G1078" t="str">
            <v>LA</v>
          </cell>
          <cell r="H1078">
            <v>70</v>
          </cell>
          <cell r="I1078"/>
          <cell r="J1078"/>
          <cell r="K1078"/>
          <cell r="L1078" t="str">
            <v>P</v>
          </cell>
          <cell r="M1078" t="str">
            <v>PRIMARY CAFÉ</v>
          </cell>
          <cell r="N1078"/>
          <cell r="O1078" t="str">
            <v>ENG</v>
          </cell>
          <cell r="P1078" t="str">
            <v>T/W</v>
          </cell>
        </row>
        <row r="1079">
          <cell r="D1079" t="str">
            <v>022623</v>
          </cell>
          <cell r="E1079">
            <v>110</v>
          </cell>
          <cell r="F1079" t="str">
            <v>MONROE-EL DORADO REDPLUM SHARED MAIL</v>
          </cell>
          <cell r="G1079" t="str">
            <v>LA</v>
          </cell>
          <cell r="H1079">
            <v>58</v>
          </cell>
          <cell r="I1079"/>
          <cell r="J1079" t="str">
            <v>NEW-SM</v>
          </cell>
          <cell r="K1079"/>
          <cell r="L1079" t="str">
            <v>P</v>
          </cell>
          <cell r="M1079" t="str">
            <v>PRIMARY CAFÉ</v>
          </cell>
          <cell r="N1079"/>
          <cell r="O1079" t="str">
            <v>ENG</v>
          </cell>
          <cell r="P1079" t="str">
            <v>T/W</v>
          </cell>
        </row>
        <row r="1080">
          <cell r="D1080" t="str">
            <v>022621</v>
          </cell>
          <cell r="E1080">
            <v>110</v>
          </cell>
          <cell r="F1080" t="str">
            <v>ALEXANDRIA REDPLUM SHARED MAIL</v>
          </cell>
          <cell r="G1080" t="str">
            <v>LA</v>
          </cell>
          <cell r="H1080">
            <v>37</v>
          </cell>
          <cell r="I1080"/>
          <cell r="J1080" t="str">
            <v>NEW-SM</v>
          </cell>
          <cell r="K1080"/>
          <cell r="L1080" t="str">
            <v>P</v>
          </cell>
          <cell r="M1080" t="str">
            <v>PRIMARY CAFÉ</v>
          </cell>
          <cell r="N1080"/>
          <cell r="O1080" t="str">
            <v>ENG</v>
          </cell>
          <cell r="P1080" t="str">
            <v>T/W</v>
          </cell>
        </row>
        <row r="1081">
          <cell r="D1081" t="str">
            <v>022622</v>
          </cell>
          <cell r="E1081">
            <v>110</v>
          </cell>
          <cell r="F1081" t="str">
            <v>LAKE CHARLES REDPLUM SHARED MAIL</v>
          </cell>
          <cell r="G1081" t="str">
            <v>LA</v>
          </cell>
          <cell r="H1081">
            <v>33</v>
          </cell>
          <cell r="I1081"/>
          <cell r="J1081" t="str">
            <v>NEW-SM</v>
          </cell>
          <cell r="K1081"/>
          <cell r="L1081" t="str">
            <v>P</v>
          </cell>
          <cell r="M1081" t="str">
            <v>PRIMARY CAFÉ</v>
          </cell>
          <cell r="N1081"/>
          <cell r="O1081" t="str">
            <v>ENG</v>
          </cell>
          <cell r="P1081" t="str">
            <v>T/W</v>
          </cell>
        </row>
        <row r="1082">
          <cell r="D1082" t="str">
            <v>003285</v>
          </cell>
          <cell r="E1082">
            <v>110</v>
          </cell>
          <cell r="F1082" t="str">
            <v>SHREVEPORT TIMES</v>
          </cell>
          <cell r="G1082" t="str">
            <v>LA</v>
          </cell>
          <cell r="H1082">
            <v>30</v>
          </cell>
          <cell r="I1082"/>
          <cell r="J1082"/>
          <cell r="K1082"/>
          <cell r="L1082"/>
          <cell r="M1082"/>
          <cell r="N1082"/>
          <cell r="O1082" t="str">
            <v>ENG</v>
          </cell>
          <cell r="P1082" t="str">
            <v>SUN</v>
          </cell>
        </row>
        <row r="1083">
          <cell r="D1083" t="str">
            <v>003291</v>
          </cell>
          <cell r="E1083">
            <v>110</v>
          </cell>
          <cell r="F1083" t="str">
            <v>LAKE CHARLES AMERICAN PRESS</v>
          </cell>
          <cell r="G1083" t="str">
            <v>LA</v>
          </cell>
          <cell r="H1083">
            <v>26</v>
          </cell>
          <cell r="I1083"/>
          <cell r="J1083"/>
          <cell r="K1083"/>
          <cell r="L1083"/>
          <cell r="M1083"/>
          <cell r="N1083"/>
          <cell r="O1083" t="str">
            <v>ENG</v>
          </cell>
          <cell r="P1083" t="str">
            <v>SUN</v>
          </cell>
        </row>
        <row r="1084">
          <cell r="D1084" t="str">
            <v>003290</v>
          </cell>
          <cell r="E1084">
            <v>110</v>
          </cell>
          <cell r="F1084" t="str">
            <v>LAFAYETTE THE SUNDAY ADVERTISER</v>
          </cell>
          <cell r="G1084" t="str">
            <v>LA</v>
          </cell>
          <cell r="H1084">
            <v>23</v>
          </cell>
          <cell r="I1084"/>
          <cell r="J1084"/>
          <cell r="K1084"/>
          <cell r="L1084"/>
          <cell r="M1084"/>
          <cell r="N1084"/>
          <cell r="O1084" t="str">
            <v>ENG</v>
          </cell>
          <cell r="P1084" t="str">
            <v>SUN</v>
          </cell>
        </row>
        <row r="1085">
          <cell r="D1085" t="str">
            <v>007650</v>
          </cell>
          <cell r="E1085">
            <v>110</v>
          </cell>
          <cell r="F1085" t="str">
            <v>TEXARKANA GAZETTE</v>
          </cell>
          <cell r="G1085" t="str">
            <v>TX</v>
          </cell>
          <cell r="H1085">
            <v>18</v>
          </cell>
          <cell r="I1085"/>
          <cell r="J1085"/>
          <cell r="K1085"/>
          <cell r="L1085"/>
          <cell r="M1085"/>
          <cell r="N1085"/>
          <cell r="O1085" t="str">
            <v>ENG</v>
          </cell>
          <cell r="P1085" t="str">
            <v>SUN</v>
          </cell>
        </row>
        <row r="1086">
          <cell r="D1086" t="str">
            <v>003292</v>
          </cell>
          <cell r="E1086">
            <v>110</v>
          </cell>
          <cell r="F1086" t="str">
            <v>MONROE NEWS-STAR</v>
          </cell>
          <cell r="G1086" t="str">
            <v>LA</v>
          </cell>
          <cell r="H1086">
            <v>16</v>
          </cell>
          <cell r="I1086"/>
          <cell r="J1086"/>
          <cell r="K1086"/>
          <cell r="L1086"/>
          <cell r="M1086"/>
          <cell r="N1086"/>
          <cell r="O1086" t="str">
            <v>ENG</v>
          </cell>
          <cell r="P1086" t="str">
            <v>SUN</v>
          </cell>
        </row>
        <row r="1087">
          <cell r="D1087" t="str">
            <v>003282</v>
          </cell>
          <cell r="E1087">
            <v>110</v>
          </cell>
          <cell r="F1087" t="str">
            <v>ALEXANDRIA-PINEVILLE THE TOWN TALK</v>
          </cell>
          <cell r="G1087" t="str">
            <v>LA</v>
          </cell>
          <cell r="H1087">
            <v>15</v>
          </cell>
          <cell r="I1087"/>
          <cell r="J1087"/>
          <cell r="K1087"/>
          <cell r="L1087"/>
          <cell r="M1087"/>
          <cell r="N1087"/>
          <cell r="O1087" t="str">
            <v>ENG</v>
          </cell>
          <cell r="P1087" t="str">
            <v>SUN</v>
          </cell>
        </row>
        <row r="1088">
          <cell r="D1088" t="str">
            <v>007639</v>
          </cell>
          <cell r="E1088">
            <v>110</v>
          </cell>
          <cell r="F1088" t="str">
            <v>MARSHALL NEWS MESSENGER</v>
          </cell>
          <cell r="G1088" t="str">
            <v>TX</v>
          </cell>
          <cell r="H1088">
            <v>6</v>
          </cell>
          <cell r="I1088"/>
          <cell r="J1088"/>
          <cell r="K1088"/>
          <cell r="L1088"/>
          <cell r="M1088"/>
          <cell r="N1088"/>
          <cell r="O1088" t="str">
            <v>ENG</v>
          </cell>
          <cell r="P1088" t="str">
            <v>SUN</v>
          </cell>
        </row>
        <row r="1089">
          <cell r="D1089" t="str">
            <v>003294</v>
          </cell>
          <cell r="E1089">
            <v>110</v>
          </cell>
          <cell r="F1089" t="str">
            <v>OPELOUSAS WORLD</v>
          </cell>
          <cell r="G1089" t="str">
            <v>LA</v>
          </cell>
          <cell r="H1089">
            <v>4</v>
          </cell>
          <cell r="I1089"/>
          <cell r="J1089"/>
          <cell r="K1089"/>
          <cell r="L1089"/>
          <cell r="M1089"/>
          <cell r="N1089"/>
          <cell r="O1089" t="str">
            <v>ENG</v>
          </cell>
          <cell r="P1089" t="str">
            <v>SUN</v>
          </cell>
        </row>
        <row r="1090">
          <cell r="D1090" t="str">
            <v>003297</v>
          </cell>
          <cell r="E1090">
            <v>110</v>
          </cell>
          <cell r="F1090" t="str">
            <v>DERIDDER BEAUREGARD DAILY NEWS</v>
          </cell>
          <cell r="G1090" t="str">
            <v>LA</v>
          </cell>
          <cell r="H1090">
            <v>3</v>
          </cell>
          <cell r="I1090"/>
          <cell r="J1090"/>
          <cell r="K1090"/>
          <cell r="L1090"/>
          <cell r="M1090"/>
          <cell r="N1090"/>
          <cell r="O1090" t="str">
            <v>ENG</v>
          </cell>
          <cell r="P1090" t="str">
            <v>SUN</v>
          </cell>
        </row>
        <row r="1091">
          <cell r="D1091" t="str">
            <v>003309</v>
          </cell>
          <cell r="E1091">
            <v>110</v>
          </cell>
          <cell r="F1091" t="str">
            <v>LEESVILLE DAILY LEADER</v>
          </cell>
          <cell r="G1091" t="str">
            <v>LA</v>
          </cell>
          <cell r="H1091">
            <v>2</v>
          </cell>
          <cell r="I1091"/>
          <cell r="J1091"/>
          <cell r="K1091"/>
          <cell r="L1091"/>
          <cell r="M1091"/>
          <cell r="N1091"/>
          <cell r="O1091" t="str">
            <v>ENG</v>
          </cell>
          <cell r="P1091" t="str">
            <v>SUN</v>
          </cell>
        </row>
        <row r="1092">
          <cell r="D1092" t="str">
            <v>003362</v>
          </cell>
          <cell r="E1092">
            <v>110</v>
          </cell>
          <cell r="F1092" t="str">
            <v>SULPHUR SOUTHWEST NEWS</v>
          </cell>
          <cell r="G1092" t="str">
            <v>LA</v>
          </cell>
          <cell r="H1092">
            <v>2</v>
          </cell>
          <cell r="I1092"/>
          <cell r="J1092"/>
          <cell r="K1092"/>
          <cell r="L1092"/>
          <cell r="M1092"/>
          <cell r="N1092"/>
          <cell r="O1092" t="str">
            <v>ENG</v>
          </cell>
          <cell r="P1092" t="str">
            <v>SUN</v>
          </cell>
        </row>
        <row r="1093">
          <cell r="D1093" t="str">
            <v>020004</v>
          </cell>
          <cell r="E1093">
            <v>111</v>
          </cell>
          <cell r="F1093" t="str">
            <v>TULSA REDPLUM SHARED MAIL</v>
          </cell>
          <cell r="G1093" t="str">
            <v>OK</v>
          </cell>
          <cell r="H1093">
            <v>172</v>
          </cell>
          <cell r="I1093"/>
          <cell r="J1093"/>
          <cell r="K1093"/>
          <cell r="L1093" t="str">
            <v>P</v>
          </cell>
          <cell r="M1093" t="str">
            <v>PRIMARY CAFÉ</v>
          </cell>
          <cell r="N1093"/>
          <cell r="O1093" t="str">
            <v>ENG</v>
          </cell>
          <cell r="P1093" t="str">
            <v>T/W</v>
          </cell>
        </row>
        <row r="1094">
          <cell r="D1094" t="str">
            <v>006438</v>
          </cell>
          <cell r="E1094">
            <v>111</v>
          </cell>
          <cell r="F1094" t="str">
            <v>TULSA WORLD</v>
          </cell>
          <cell r="G1094" t="str">
            <v>OK</v>
          </cell>
          <cell r="H1094">
            <v>80</v>
          </cell>
          <cell r="I1094"/>
          <cell r="J1094"/>
          <cell r="K1094"/>
          <cell r="L1094"/>
          <cell r="M1094"/>
          <cell r="N1094"/>
          <cell r="O1094" t="str">
            <v>ENG</v>
          </cell>
          <cell r="P1094" t="str">
            <v>SUN</v>
          </cell>
        </row>
        <row r="1095">
          <cell r="D1095" t="str">
            <v>006447</v>
          </cell>
          <cell r="E1095">
            <v>111</v>
          </cell>
          <cell r="F1095" t="str">
            <v>MUSKOGEE PHOENIX &amp; TIMES-DEMOCRAT</v>
          </cell>
          <cell r="G1095" t="str">
            <v>OK</v>
          </cell>
          <cell r="H1095">
            <v>9</v>
          </cell>
          <cell r="I1095"/>
          <cell r="J1095"/>
          <cell r="K1095"/>
          <cell r="L1095"/>
          <cell r="M1095"/>
          <cell r="N1095"/>
          <cell r="O1095" t="str">
            <v>ENG</v>
          </cell>
          <cell r="P1095" t="str">
            <v>SUN</v>
          </cell>
        </row>
        <row r="1096">
          <cell r="D1096" t="str">
            <v>006445</v>
          </cell>
          <cell r="E1096">
            <v>111</v>
          </cell>
          <cell r="F1096" t="str">
            <v>MCALESTER NEWS-CAPITAL &amp; DEMOCRAT</v>
          </cell>
          <cell r="G1096" t="str">
            <v>OK</v>
          </cell>
          <cell r="H1096">
            <v>6</v>
          </cell>
          <cell r="I1096"/>
          <cell r="J1096"/>
          <cell r="K1096"/>
          <cell r="L1096"/>
          <cell r="M1096"/>
          <cell r="N1096"/>
          <cell r="O1096" t="str">
            <v>ENG</v>
          </cell>
          <cell r="P1096" t="str">
            <v>SUN</v>
          </cell>
        </row>
        <row r="1097">
          <cell r="D1097" t="str">
            <v>006508</v>
          </cell>
          <cell r="E1097">
            <v>111</v>
          </cell>
          <cell r="F1097" t="str">
            <v>SKIATOOK JOURNAL</v>
          </cell>
          <cell r="G1097" t="str">
            <v>OK</v>
          </cell>
          <cell r="H1097">
            <v>2</v>
          </cell>
          <cell r="I1097"/>
          <cell r="J1097"/>
          <cell r="K1097"/>
          <cell r="L1097"/>
          <cell r="M1097"/>
          <cell r="N1097"/>
          <cell r="O1097" t="str">
            <v>ENG</v>
          </cell>
          <cell r="P1097" t="str">
            <v>WED</v>
          </cell>
        </row>
        <row r="1098">
          <cell r="D1098" t="str">
            <v>006437</v>
          </cell>
          <cell r="E1098">
            <v>112</v>
          </cell>
          <cell r="F1098" t="str">
            <v>OKLAHOMA CITY OKLAHOMAN</v>
          </cell>
          <cell r="G1098" t="str">
            <v>OK</v>
          </cell>
          <cell r="H1098">
            <v>136</v>
          </cell>
          <cell r="I1098"/>
          <cell r="J1098"/>
          <cell r="K1098"/>
          <cell r="L1098"/>
          <cell r="M1098"/>
          <cell r="N1098"/>
          <cell r="O1098" t="str">
            <v>ENG</v>
          </cell>
          <cell r="P1098" t="str">
            <v>SUN</v>
          </cell>
        </row>
        <row r="1099">
          <cell r="D1099" t="str">
            <v>020961</v>
          </cell>
          <cell r="E1099">
            <v>112</v>
          </cell>
          <cell r="F1099" t="str">
            <v>OKLAHOMA CITY LIFE &amp; STYLE OKC SELECT</v>
          </cell>
          <cell r="G1099" t="str">
            <v>OK</v>
          </cell>
          <cell r="H1099">
            <v>107</v>
          </cell>
          <cell r="I1099"/>
          <cell r="J1099"/>
          <cell r="K1099"/>
          <cell r="L1099"/>
          <cell r="M1099"/>
          <cell r="N1099"/>
          <cell r="O1099" t="str">
            <v>ENG</v>
          </cell>
          <cell r="P1099" t="str">
            <v>SUN</v>
          </cell>
        </row>
        <row r="1100">
          <cell r="D1100" t="str">
            <v>022628</v>
          </cell>
          <cell r="E1100">
            <v>112</v>
          </cell>
          <cell r="F1100" t="str">
            <v>WICHITA FALLS REDPLUM SHARED MAIL</v>
          </cell>
          <cell r="G1100" t="str">
            <v>TX</v>
          </cell>
          <cell r="H1100">
            <v>39</v>
          </cell>
          <cell r="I1100"/>
          <cell r="J1100" t="str">
            <v>NEW-SM</v>
          </cell>
          <cell r="K1100"/>
          <cell r="L1100" t="str">
            <v>S</v>
          </cell>
          <cell r="M1100" t="str">
            <v>SUPPLEMENTAL</v>
          </cell>
          <cell r="N1100"/>
          <cell r="O1100" t="str">
            <v>ENG</v>
          </cell>
          <cell r="P1100" t="str">
            <v>T/W</v>
          </cell>
        </row>
        <row r="1101">
          <cell r="D1101" t="str">
            <v>006436</v>
          </cell>
          <cell r="E1101">
            <v>112</v>
          </cell>
          <cell r="F1101" t="str">
            <v>LAWTON CONSTITUTION</v>
          </cell>
          <cell r="G1101" t="str">
            <v>OK</v>
          </cell>
          <cell r="H1101">
            <v>17</v>
          </cell>
          <cell r="I1101"/>
          <cell r="J1101"/>
          <cell r="K1101"/>
          <cell r="L1101"/>
          <cell r="M1101"/>
          <cell r="N1101"/>
          <cell r="O1101" t="str">
            <v>ENG</v>
          </cell>
          <cell r="P1101" t="str">
            <v>SUN</v>
          </cell>
        </row>
        <row r="1102">
          <cell r="D1102" t="str">
            <v>007622</v>
          </cell>
          <cell r="E1102">
            <v>112</v>
          </cell>
          <cell r="F1102" t="str">
            <v>WICHITA FALLS TIMES RECORD NEWS</v>
          </cell>
          <cell r="G1102" t="str">
            <v>TX</v>
          </cell>
          <cell r="H1102">
            <v>16</v>
          </cell>
          <cell r="I1102"/>
          <cell r="J1102"/>
          <cell r="K1102"/>
          <cell r="L1102"/>
          <cell r="M1102"/>
          <cell r="N1102"/>
          <cell r="O1102" t="str">
            <v>ENG</v>
          </cell>
          <cell r="P1102" t="str">
            <v>SUN</v>
          </cell>
        </row>
        <row r="1103">
          <cell r="D1103" t="str">
            <v>007630</v>
          </cell>
          <cell r="E1103">
            <v>112</v>
          </cell>
          <cell r="F1103" t="str">
            <v>SHERMAN/DENISON HERALD DEMOCRAT</v>
          </cell>
          <cell r="G1103" t="str">
            <v>TX</v>
          </cell>
          <cell r="H1103">
            <v>13</v>
          </cell>
          <cell r="I1103"/>
          <cell r="J1103"/>
          <cell r="K1103"/>
          <cell r="L1103"/>
          <cell r="M1103"/>
          <cell r="N1103"/>
          <cell r="O1103" t="str">
            <v>ENG</v>
          </cell>
          <cell r="P1103" t="str">
            <v>SUN</v>
          </cell>
        </row>
        <row r="1104">
          <cell r="D1104" t="str">
            <v>006444</v>
          </cell>
          <cell r="E1104">
            <v>112</v>
          </cell>
          <cell r="F1104" t="str">
            <v>ENID NEWS</v>
          </cell>
          <cell r="G1104" t="str">
            <v>OK</v>
          </cell>
          <cell r="H1104">
            <v>10</v>
          </cell>
          <cell r="I1104"/>
          <cell r="J1104"/>
          <cell r="K1104"/>
          <cell r="L1104"/>
          <cell r="M1104"/>
          <cell r="N1104"/>
          <cell r="O1104" t="str">
            <v>ENG</v>
          </cell>
          <cell r="P1104" t="str">
            <v>SUN</v>
          </cell>
        </row>
        <row r="1105">
          <cell r="D1105" t="str">
            <v>006448</v>
          </cell>
          <cell r="E1105">
            <v>112</v>
          </cell>
          <cell r="F1105" t="str">
            <v>NORMAN TRANSCRIPT</v>
          </cell>
          <cell r="G1105" t="str">
            <v>OK</v>
          </cell>
          <cell r="H1105">
            <v>9</v>
          </cell>
          <cell r="I1105"/>
          <cell r="J1105"/>
          <cell r="K1105"/>
          <cell r="L1105"/>
          <cell r="M1105"/>
          <cell r="N1105"/>
          <cell r="O1105" t="str">
            <v>ENG</v>
          </cell>
          <cell r="P1105" t="str">
            <v>SUN</v>
          </cell>
        </row>
        <row r="1106">
          <cell r="D1106" t="str">
            <v>006441</v>
          </cell>
          <cell r="E1106">
            <v>112</v>
          </cell>
          <cell r="F1106" t="str">
            <v>ARDMORE DAILY ARDMOREITE</v>
          </cell>
          <cell r="G1106" t="str">
            <v>OK</v>
          </cell>
          <cell r="H1106">
            <v>7</v>
          </cell>
          <cell r="I1106"/>
          <cell r="J1106"/>
          <cell r="K1106"/>
          <cell r="L1106"/>
          <cell r="M1106"/>
          <cell r="N1106"/>
          <cell r="O1106" t="str">
            <v>ENG</v>
          </cell>
          <cell r="P1106" t="str">
            <v>SUN</v>
          </cell>
        </row>
        <row r="1107">
          <cell r="D1107" t="str">
            <v>006450</v>
          </cell>
          <cell r="E1107">
            <v>112</v>
          </cell>
          <cell r="F1107" t="str">
            <v>SHAWNEE NEWS-STAR</v>
          </cell>
          <cell r="G1107" t="str">
            <v>OK</v>
          </cell>
          <cell r="H1107">
            <v>7</v>
          </cell>
          <cell r="I1107"/>
          <cell r="J1107"/>
          <cell r="K1107"/>
          <cell r="L1107"/>
          <cell r="M1107"/>
          <cell r="N1107"/>
          <cell r="O1107" t="str">
            <v>ENG</v>
          </cell>
          <cell r="P1107" t="str">
            <v>SUN</v>
          </cell>
        </row>
        <row r="1108">
          <cell r="D1108" t="str">
            <v>006439</v>
          </cell>
          <cell r="E1108">
            <v>112</v>
          </cell>
          <cell r="F1108" t="str">
            <v>ADA NEWS</v>
          </cell>
          <cell r="G1108" t="str">
            <v>OK</v>
          </cell>
          <cell r="H1108">
            <v>6</v>
          </cell>
          <cell r="I1108"/>
          <cell r="J1108"/>
          <cell r="K1108"/>
          <cell r="L1108"/>
          <cell r="M1108"/>
          <cell r="N1108"/>
          <cell r="O1108" t="str">
            <v>ENG</v>
          </cell>
          <cell r="P1108" t="str">
            <v>SAT</v>
          </cell>
        </row>
        <row r="1109">
          <cell r="D1109" t="str">
            <v>006451</v>
          </cell>
          <cell r="E1109">
            <v>112</v>
          </cell>
          <cell r="F1109" t="str">
            <v>STILLWATER NEWS-PRESS</v>
          </cell>
          <cell r="G1109" t="str">
            <v>OK</v>
          </cell>
          <cell r="H1109">
            <v>6</v>
          </cell>
          <cell r="I1109"/>
          <cell r="J1109"/>
          <cell r="K1109"/>
          <cell r="L1109"/>
          <cell r="M1109"/>
          <cell r="N1109"/>
          <cell r="O1109" t="str">
            <v>ENG</v>
          </cell>
          <cell r="P1109" t="str">
            <v>SUN</v>
          </cell>
        </row>
        <row r="1110">
          <cell r="D1110" t="str">
            <v>006463</v>
          </cell>
          <cell r="E1110">
            <v>112</v>
          </cell>
          <cell r="F1110" t="str">
            <v>ELK CITY DAILY NEWS</v>
          </cell>
          <cell r="G1110" t="str">
            <v>OK</v>
          </cell>
          <cell r="H1110">
            <v>5</v>
          </cell>
          <cell r="I1110"/>
          <cell r="J1110"/>
          <cell r="K1110"/>
          <cell r="L1110"/>
          <cell r="M1110"/>
          <cell r="N1110"/>
          <cell r="O1110" t="str">
            <v>ENG</v>
          </cell>
          <cell r="P1110" t="str">
            <v>SUN</v>
          </cell>
        </row>
        <row r="1111">
          <cell r="D1111" t="str">
            <v>006473</v>
          </cell>
          <cell r="E1111">
            <v>112</v>
          </cell>
          <cell r="F1111" t="str">
            <v>CHICKASHA EXPRESS STAR</v>
          </cell>
          <cell r="G1111" t="str">
            <v>OK</v>
          </cell>
          <cell r="H1111">
            <v>4</v>
          </cell>
          <cell r="I1111"/>
          <cell r="J1111"/>
          <cell r="K1111"/>
          <cell r="L1111"/>
          <cell r="M1111"/>
          <cell r="N1111"/>
          <cell r="O1111" t="str">
            <v>ENG</v>
          </cell>
          <cell r="P1111" t="str">
            <v>SUN</v>
          </cell>
        </row>
        <row r="1112">
          <cell r="D1112" t="str">
            <v>006488</v>
          </cell>
          <cell r="E1112">
            <v>112</v>
          </cell>
          <cell r="F1112" t="str">
            <v>PAULS VALLEY DEMOCRAT</v>
          </cell>
          <cell r="G1112" t="str">
            <v>OK</v>
          </cell>
          <cell r="H1112">
            <v>3</v>
          </cell>
          <cell r="I1112"/>
          <cell r="J1112"/>
          <cell r="K1112"/>
          <cell r="L1112"/>
          <cell r="M1112"/>
          <cell r="N1112"/>
          <cell r="O1112" t="str">
            <v>ENG</v>
          </cell>
          <cell r="P1112" t="str">
            <v>SUN</v>
          </cell>
        </row>
        <row r="1113">
          <cell r="D1113" t="str">
            <v>006477</v>
          </cell>
          <cell r="E1113">
            <v>112</v>
          </cell>
          <cell r="F1113" t="str">
            <v>WOODWARD NEWS</v>
          </cell>
          <cell r="G1113" t="str">
            <v>OK</v>
          </cell>
          <cell r="H1113">
            <v>3</v>
          </cell>
          <cell r="I1113"/>
          <cell r="J1113"/>
          <cell r="K1113"/>
          <cell r="L1113"/>
          <cell r="M1113"/>
          <cell r="N1113"/>
          <cell r="O1113" t="str">
            <v>ENG</v>
          </cell>
          <cell r="P1113" t="str">
            <v>SAT</v>
          </cell>
        </row>
        <row r="1114">
          <cell r="D1114" t="str">
            <v>006495</v>
          </cell>
          <cell r="E1114">
            <v>112</v>
          </cell>
          <cell r="F1114" t="str">
            <v>FREDERICK PRESS LEADER</v>
          </cell>
          <cell r="G1114" t="str">
            <v>OK</v>
          </cell>
          <cell r="H1114">
            <v>1</v>
          </cell>
          <cell r="I1114"/>
          <cell r="J1114"/>
          <cell r="K1114"/>
          <cell r="L1114"/>
          <cell r="M1114"/>
          <cell r="N1114" t="str">
            <v>DEDICATED</v>
          </cell>
          <cell r="O1114" t="str">
            <v>ENG</v>
          </cell>
          <cell r="P1114" t="str">
            <v>THU</v>
          </cell>
        </row>
        <row r="1115">
          <cell r="D1115" t="str">
            <v>021495</v>
          </cell>
          <cell r="E1115">
            <v>113</v>
          </cell>
          <cell r="F1115" t="str">
            <v>ALBUQUERQUE-SANTA FE HISPANIC REDPLUM SHARED MAIL</v>
          </cell>
          <cell r="G1115" t="str">
            <v>NM</v>
          </cell>
          <cell r="H1115">
            <v>332</v>
          </cell>
          <cell r="I1115"/>
          <cell r="J1115"/>
          <cell r="K1115"/>
          <cell r="L1115" t="str">
            <v>P</v>
          </cell>
          <cell r="M1115" t="str">
            <v>PRIMARY</v>
          </cell>
          <cell r="N1115" t="str">
            <v>DEDICATED</v>
          </cell>
          <cell r="O1115" t="str">
            <v>ENG</v>
          </cell>
          <cell r="P1115" t="str">
            <v>T/W</v>
          </cell>
        </row>
        <row r="1116">
          <cell r="D1116" t="str">
            <v>019290</v>
          </cell>
          <cell r="E1116">
            <v>113</v>
          </cell>
          <cell r="F1116" t="str">
            <v>ALBUQUERQUE-SANTA FE REDPLUM SHARED MAIL</v>
          </cell>
          <cell r="G1116" t="str">
            <v>NM</v>
          </cell>
          <cell r="H1116">
            <v>136</v>
          </cell>
          <cell r="I1116"/>
          <cell r="J1116" t="str">
            <v>NEW-SM</v>
          </cell>
          <cell r="K1116"/>
          <cell r="L1116" t="str">
            <v>P</v>
          </cell>
          <cell r="M1116" t="str">
            <v>PRIMARY</v>
          </cell>
          <cell r="N1116"/>
          <cell r="O1116" t="str">
            <v>ENG</v>
          </cell>
          <cell r="P1116" t="str">
            <v>T/W</v>
          </cell>
        </row>
        <row r="1117">
          <cell r="D1117" t="str">
            <v>005527</v>
          </cell>
          <cell r="E1117">
            <v>113</v>
          </cell>
          <cell r="F1117" t="str">
            <v>HOBBS NEWS-SUN</v>
          </cell>
          <cell r="G1117" t="str">
            <v>NM</v>
          </cell>
          <cell r="H1117">
            <v>7</v>
          </cell>
          <cell r="I1117"/>
          <cell r="J1117"/>
          <cell r="K1117"/>
          <cell r="L1117"/>
          <cell r="M1117"/>
          <cell r="N1117" t="str">
            <v>DEDICATED</v>
          </cell>
          <cell r="O1117" t="str">
            <v>ENG</v>
          </cell>
          <cell r="P1117" t="str">
            <v>SUN</v>
          </cell>
        </row>
        <row r="1118">
          <cell r="D1118" t="str">
            <v>021137</v>
          </cell>
          <cell r="E1118">
            <v>114</v>
          </cell>
          <cell r="F1118" t="str">
            <v>LUBBOCK REDPLUM SHARED MAIL</v>
          </cell>
          <cell r="G1118" t="str">
            <v>TX</v>
          </cell>
          <cell r="H1118">
            <v>76</v>
          </cell>
          <cell r="I1118"/>
          <cell r="J1118" t="str">
            <v>NEW-SM</v>
          </cell>
          <cell r="K1118"/>
          <cell r="L1118" t="str">
            <v>P</v>
          </cell>
          <cell r="M1118" t="str">
            <v>PRIMARY</v>
          </cell>
          <cell r="N1118"/>
          <cell r="O1118" t="str">
            <v>ENG</v>
          </cell>
          <cell r="P1118" t="str">
            <v>T/W</v>
          </cell>
        </row>
        <row r="1119">
          <cell r="D1119" t="str">
            <v>021148</v>
          </cell>
          <cell r="E1119">
            <v>114</v>
          </cell>
          <cell r="F1119" t="str">
            <v>AMARILLO REDPLUM SHARED MAIL</v>
          </cell>
          <cell r="G1119" t="str">
            <v>TX</v>
          </cell>
          <cell r="H1119">
            <v>52</v>
          </cell>
          <cell r="I1119"/>
          <cell r="J1119" t="str">
            <v>NEW-SM</v>
          </cell>
          <cell r="K1119"/>
          <cell r="L1119" t="str">
            <v>P</v>
          </cell>
          <cell r="M1119" t="str">
            <v>PRIMARY</v>
          </cell>
          <cell r="N1119"/>
          <cell r="O1119" t="str">
            <v>ENG</v>
          </cell>
          <cell r="P1119" t="str">
            <v>T/W</v>
          </cell>
        </row>
        <row r="1120">
          <cell r="D1120" t="str">
            <v>022210</v>
          </cell>
          <cell r="E1120">
            <v>114</v>
          </cell>
          <cell r="F1120" t="str">
            <v>AMARILLO HISPANIC REDPLUM SHARED MAIL</v>
          </cell>
          <cell r="G1120" t="str">
            <v>TX</v>
          </cell>
          <cell r="H1120">
            <v>36</v>
          </cell>
          <cell r="I1120"/>
          <cell r="J1120"/>
          <cell r="K1120"/>
          <cell r="L1120" t="str">
            <v>P</v>
          </cell>
          <cell r="M1120" t="str">
            <v>PRIMARY</v>
          </cell>
          <cell r="N1120" t="str">
            <v>DEDICATED</v>
          </cell>
          <cell r="O1120" t="str">
            <v>ENG</v>
          </cell>
          <cell r="P1120" t="str">
            <v>T/W</v>
          </cell>
        </row>
        <row r="1121">
          <cell r="D1121" t="str">
            <v>022218</v>
          </cell>
          <cell r="E1121">
            <v>114</v>
          </cell>
          <cell r="F1121" t="str">
            <v>LUBBOCK HISPANIC REDPLUM SHARED MAIL</v>
          </cell>
          <cell r="G1121" t="str">
            <v>TX</v>
          </cell>
          <cell r="H1121">
            <v>33</v>
          </cell>
          <cell r="I1121"/>
          <cell r="J1121"/>
          <cell r="K1121"/>
          <cell r="L1121" t="str">
            <v>P</v>
          </cell>
          <cell r="M1121" t="str">
            <v>PRIMARY</v>
          </cell>
          <cell r="N1121" t="str">
            <v>DEDICATED</v>
          </cell>
          <cell r="O1121" t="str">
            <v>ENG</v>
          </cell>
          <cell r="P1121" t="str">
            <v>T/W</v>
          </cell>
        </row>
        <row r="1122">
          <cell r="D1122" t="str">
            <v>011026</v>
          </cell>
          <cell r="E1122">
            <v>114</v>
          </cell>
          <cell r="F1122" t="str">
            <v>ODESSA BASIN SMART SHOPPER</v>
          </cell>
          <cell r="G1122" t="str">
            <v>TX</v>
          </cell>
          <cell r="H1122">
            <v>28</v>
          </cell>
          <cell r="I1122"/>
          <cell r="J1122"/>
          <cell r="K1122"/>
          <cell r="L1122"/>
          <cell r="M1122"/>
          <cell r="N1122" t="str">
            <v>DEDICATED</v>
          </cell>
          <cell r="O1122" t="str">
            <v>ENG</v>
          </cell>
          <cell r="P1122" t="str">
            <v>WED</v>
          </cell>
        </row>
        <row r="1123">
          <cell r="D1123" t="str">
            <v>007601</v>
          </cell>
          <cell r="E1123">
            <v>114</v>
          </cell>
          <cell r="F1123" t="str">
            <v>ABILENE REPORTER-NEWS</v>
          </cell>
          <cell r="G1123" t="str">
            <v>TX</v>
          </cell>
          <cell r="H1123">
            <v>17</v>
          </cell>
          <cell r="I1123"/>
          <cell r="J1123"/>
          <cell r="K1123"/>
          <cell r="L1123"/>
          <cell r="M1123"/>
          <cell r="N1123"/>
          <cell r="O1123" t="str">
            <v>ENG</v>
          </cell>
          <cell r="P1123" t="str">
            <v>SUN</v>
          </cell>
        </row>
        <row r="1124">
          <cell r="D1124" t="str">
            <v>007618</v>
          </cell>
          <cell r="E1124">
            <v>114</v>
          </cell>
          <cell r="F1124" t="str">
            <v>SAN ANGELO STANDARD-TIMES</v>
          </cell>
          <cell r="G1124" t="str">
            <v>TX</v>
          </cell>
          <cell r="H1124">
            <v>15</v>
          </cell>
          <cell r="I1124"/>
          <cell r="J1124"/>
          <cell r="K1124"/>
          <cell r="L1124"/>
          <cell r="M1124"/>
          <cell r="N1124" t="str">
            <v>DEDICATED</v>
          </cell>
          <cell r="O1124" t="str">
            <v>ENG</v>
          </cell>
          <cell r="P1124" t="str">
            <v>SUN</v>
          </cell>
        </row>
        <row r="1125">
          <cell r="D1125" t="str">
            <v>007616</v>
          </cell>
          <cell r="E1125">
            <v>114</v>
          </cell>
          <cell r="F1125" t="str">
            <v>MIDLAND REPORTER-TELEGRAM</v>
          </cell>
          <cell r="G1125" t="str">
            <v>TX</v>
          </cell>
          <cell r="H1125">
            <v>11</v>
          </cell>
          <cell r="I1125"/>
          <cell r="J1125"/>
          <cell r="K1125"/>
          <cell r="L1125"/>
          <cell r="M1125"/>
          <cell r="N1125" t="str">
            <v>DEDICATED</v>
          </cell>
          <cell r="O1125" t="str">
            <v>ENG</v>
          </cell>
          <cell r="P1125" t="str">
            <v>SUN</v>
          </cell>
        </row>
        <row r="1126">
          <cell r="D1126" t="str">
            <v>007617</v>
          </cell>
          <cell r="E1126">
            <v>114</v>
          </cell>
          <cell r="F1126" t="str">
            <v>ODESSA AMERICAN</v>
          </cell>
          <cell r="G1126" t="str">
            <v>TX</v>
          </cell>
          <cell r="H1126">
            <v>10</v>
          </cell>
          <cell r="I1126"/>
          <cell r="J1126"/>
          <cell r="K1126"/>
          <cell r="L1126"/>
          <cell r="M1126"/>
          <cell r="N1126" t="str">
            <v>DEDICATED</v>
          </cell>
          <cell r="O1126" t="str">
            <v>ENG</v>
          </cell>
          <cell r="P1126" t="str">
            <v>SUN</v>
          </cell>
        </row>
        <row r="1127">
          <cell r="D1127" t="str">
            <v>007730</v>
          </cell>
          <cell r="E1127">
            <v>114</v>
          </cell>
          <cell r="F1127" t="str">
            <v>SWEETWATER REPORTER</v>
          </cell>
          <cell r="G1127" t="str">
            <v>TX</v>
          </cell>
          <cell r="H1127">
            <v>3</v>
          </cell>
          <cell r="I1127"/>
          <cell r="J1127"/>
          <cell r="K1127"/>
          <cell r="L1127"/>
          <cell r="M1127"/>
          <cell r="N1127" t="str">
            <v>DEDICATED</v>
          </cell>
          <cell r="O1127" t="str">
            <v>ENG</v>
          </cell>
          <cell r="P1127" t="str">
            <v>SUN</v>
          </cell>
        </row>
        <row r="1128">
          <cell r="D1128" t="str">
            <v>022214</v>
          </cell>
          <cell r="E1128">
            <v>115</v>
          </cell>
          <cell r="F1128" t="str">
            <v>EL PASO HISPANIC REDPLUM SHARED MAIL</v>
          </cell>
          <cell r="G1128" t="str">
            <v>TX</v>
          </cell>
          <cell r="H1128">
            <v>145</v>
          </cell>
          <cell r="I1128"/>
          <cell r="J1128"/>
          <cell r="K1128"/>
          <cell r="L1128" t="str">
            <v>P</v>
          </cell>
          <cell r="M1128" t="str">
            <v>PRIMARY CAFÉ</v>
          </cell>
          <cell r="N1128" t="str">
            <v>DEDICATED</v>
          </cell>
          <cell r="O1128" t="str">
            <v>ENG</v>
          </cell>
          <cell r="P1128" t="str">
            <v>T/W</v>
          </cell>
        </row>
        <row r="1129">
          <cell r="D1129" t="str">
            <v>007608</v>
          </cell>
          <cell r="E1129">
            <v>115</v>
          </cell>
          <cell r="F1129" t="str">
            <v>EL PASO TIMES</v>
          </cell>
          <cell r="G1129" t="str">
            <v>TX</v>
          </cell>
          <cell r="H1129">
            <v>31</v>
          </cell>
          <cell r="I1129"/>
          <cell r="J1129"/>
          <cell r="K1129"/>
          <cell r="L1129"/>
          <cell r="M1129"/>
          <cell r="N1129" t="str">
            <v>DEDICATED</v>
          </cell>
          <cell r="O1129" t="str">
            <v>ENG</v>
          </cell>
          <cell r="P1129" t="str">
            <v>SUN</v>
          </cell>
        </row>
        <row r="1130">
          <cell r="D1130" t="str">
            <v>005528</v>
          </cell>
          <cell r="E1130">
            <v>115</v>
          </cell>
          <cell r="F1130" t="str">
            <v>LAS CRUCES SUN-NEWS</v>
          </cell>
          <cell r="G1130" t="str">
            <v>NM</v>
          </cell>
          <cell r="H1130">
            <v>19</v>
          </cell>
          <cell r="I1130"/>
          <cell r="J1130"/>
          <cell r="K1130"/>
          <cell r="L1130"/>
          <cell r="M1130"/>
          <cell r="N1130" t="str">
            <v>DEDICATED</v>
          </cell>
          <cell r="O1130" t="str">
            <v>ENG</v>
          </cell>
          <cell r="P1130" t="str">
            <v>SUN</v>
          </cell>
        </row>
        <row r="1131">
          <cell r="D1131" t="str">
            <v>020316</v>
          </cell>
          <cell r="E1131">
            <v>116</v>
          </cell>
          <cell r="F1131" t="str">
            <v>AUSTIN REDPLUM SHARED MAIL</v>
          </cell>
          <cell r="G1131" t="str">
            <v>TX</v>
          </cell>
          <cell r="H1131">
            <v>124</v>
          </cell>
          <cell r="I1131"/>
          <cell r="J1131"/>
          <cell r="K1131"/>
          <cell r="L1131" t="str">
            <v>P</v>
          </cell>
          <cell r="M1131" t="str">
            <v>PRIMARY CAFÉ</v>
          </cell>
          <cell r="N1131"/>
          <cell r="O1131" t="str">
            <v>ENG</v>
          </cell>
          <cell r="P1131" t="str">
            <v>T/W</v>
          </cell>
        </row>
        <row r="1132">
          <cell r="D1132" t="str">
            <v>007602</v>
          </cell>
          <cell r="E1132">
            <v>116</v>
          </cell>
          <cell r="F1132" t="str">
            <v>AUSTIN AMERICAN-STATESMAN</v>
          </cell>
          <cell r="G1132" t="str">
            <v>TX</v>
          </cell>
          <cell r="H1132">
            <v>110</v>
          </cell>
          <cell r="I1132"/>
          <cell r="J1132"/>
          <cell r="K1132"/>
          <cell r="L1132"/>
          <cell r="M1132"/>
          <cell r="N1132"/>
          <cell r="O1132" t="str">
            <v>ENG</v>
          </cell>
          <cell r="P1132" t="str">
            <v>SUN</v>
          </cell>
        </row>
        <row r="1133">
          <cell r="D1133" t="str">
            <v>022211</v>
          </cell>
          <cell r="E1133">
            <v>116</v>
          </cell>
          <cell r="F1133" t="str">
            <v>AUSTIN HISPANIC REDPLUM SHARED MAIL</v>
          </cell>
          <cell r="G1133" t="str">
            <v>TX</v>
          </cell>
          <cell r="H1133">
            <v>110</v>
          </cell>
          <cell r="I1133"/>
          <cell r="J1133"/>
          <cell r="K1133"/>
          <cell r="L1133" t="str">
            <v>P</v>
          </cell>
          <cell r="M1133" t="str">
            <v>PRIMARY CAFÉ</v>
          </cell>
          <cell r="N1133" t="str">
            <v>DEDICATED</v>
          </cell>
          <cell r="O1133" t="str">
            <v>ENG</v>
          </cell>
          <cell r="P1133" t="str">
            <v>T/W</v>
          </cell>
        </row>
        <row r="1134">
          <cell r="D1134" t="str">
            <v>009921</v>
          </cell>
          <cell r="E1134">
            <v>116</v>
          </cell>
          <cell r="F1134" t="str">
            <v>SAN MARCOS HILL COUNTRY RECORD</v>
          </cell>
          <cell r="G1134" t="str">
            <v>TX</v>
          </cell>
          <cell r="H1134">
            <v>10</v>
          </cell>
          <cell r="I1134"/>
          <cell r="J1134"/>
          <cell r="K1134"/>
          <cell r="L1134"/>
          <cell r="M1134"/>
          <cell r="N1134" t="str">
            <v>DEDICATED</v>
          </cell>
          <cell r="O1134" t="str">
            <v>ENG</v>
          </cell>
          <cell r="P1134" t="str">
            <v>WED</v>
          </cell>
        </row>
        <row r="1135">
          <cell r="D1135" t="str">
            <v>007751</v>
          </cell>
          <cell r="E1135">
            <v>116</v>
          </cell>
          <cell r="F1135" t="str">
            <v>SAN MARCOS DAILY RECORD</v>
          </cell>
          <cell r="G1135" t="str">
            <v>TX</v>
          </cell>
          <cell r="H1135">
            <v>4</v>
          </cell>
          <cell r="I1135"/>
          <cell r="J1135"/>
          <cell r="K1135"/>
          <cell r="L1135"/>
          <cell r="M1135"/>
          <cell r="N1135" t="str">
            <v>DEDICATED</v>
          </cell>
          <cell r="O1135" t="str">
            <v>ENG</v>
          </cell>
          <cell r="P1135" t="str">
            <v>SUN</v>
          </cell>
        </row>
        <row r="1136">
          <cell r="D1136" t="str">
            <v>010849</v>
          </cell>
          <cell r="E1136">
            <v>116</v>
          </cell>
          <cell r="F1136" t="str">
            <v>LLANO NEWS</v>
          </cell>
          <cell r="G1136" t="str">
            <v>TX</v>
          </cell>
          <cell r="H1136">
            <v>3</v>
          </cell>
          <cell r="I1136"/>
          <cell r="J1136"/>
          <cell r="K1136"/>
          <cell r="L1136"/>
          <cell r="M1136"/>
          <cell r="N1136"/>
          <cell r="O1136" t="str">
            <v>ENG</v>
          </cell>
          <cell r="P1136" t="str">
            <v>WED</v>
          </cell>
        </row>
        <row r="1137">
          <cell r="D1137" t="str">
            <v>013065</v>
          </cell>
          <cell r="E1137">
            <v>117</v>
          </cell>
          <cell r="F1137" t="str">
            <v>MCALLEN/HARLINGEN/BROWNSVIL EL EXTRA</v>
          </cell>
          <cell r="G1137" t="str">
            <v>TX</v>
          </cell>
          <cell r="H1137">
            <v>90</v>
          </cell>
          <cell r="I1137"/>
          <cell r="J1137"/>
          <cell r="K1137"/>
          <cell r="L1137"/>
          <cell r="M1137"/>
          <cell r="N1137" t="str">
            <v>DEDICATED</v>
          </cell>
          <cell r="O1137" t="str">
            <v>SPN</v>
          </cell>
          <cell r="P1137" t="str">
            <v>FRI</v>
          </cell>
        </row>
        <row r="1138">
          <cell r="D1138" t="str">
            <v>007615</v>
          </cell>
          <cell r="E1138">
            <v>117</v>
          </cell>
          <cell r="F1138" t="str">
            <v>MCALLEN MONITOR</v>
          </cell>
          <cell r="G1138" t="str">
            <v>TX</v>
          </cell>
          <cell r="H1138">
            <v>25</v>
          </cell>
          <cell r="I1138"/>
          <cell r="J1138"/>
          <cell r="K1138"/>
          <cell r="L1138"/>
          <cell r="M1138"/>
          <cell r="N1138" t="str">
            <v>DEDICATED</v>
          </cell>
          <cell r="O1138" t="str">
            <v>ENG</v>
          </cell>
          <cell r="P1138" t="str">
            <v>SUN</v>
          </cell>
        </row>
        <row r="1139">
          <cell r="D1139" t="str">
            <v>020842</v>
          </cell>
          <cell r="E1139">
            <v>117</v>
          </cell>
          <cell r="F1139" t="str">
            <v>MCALLEN SUPER SUNDAY</v>
          </cell>
          <cell r="G1139" t="str">
            <v>TX</v>
          </cell>
          <cell r="H1139">
            <v>13</v>
          </cell>
          <cell r="I1139"/>
          <cell r="J1139"/>
          <cell r="K1139"/>
          <cell r="L1139"/>
          <cell r="M1139"/>
          <cell r="N1139" t="str">
            <v>DEDICATED</v>
          </cell>
          <cell r="O1139" t="str">
            <v>ENG</v>
          </cell>
          <cell r="P1139" t="str">
            <v>SUN</v>
          </cell>
        </row>
        <row r="1140">
          <cell r="D1140" t="str">
            <v>007610</v>
          </cell>
          <cell r="E1140">
            <v>117</v>
          </cell>
          <cell r="F1140" t="str">
            <v>HARLINGEN VALLEY STAR</v>
          </cell>
          <cell r="G1140" t="str">
            <v>TX</v>
          </cell>
          <cell r="H1140">
            <v>11</v>
          </cell>
          <cell r="I1140"/>
          <cell r="J1140"/>
          <cell r="K1140"/>
          <cell r="L1140"/>
          <cell r="M1140"/>
          <cell r="N1140" t="str">
            <v>DEDICATED</v>
          </cell>
          <cell r="O1140" t="str">
            <v>ENG</v>
          </cell>
          <cell r="P1140" t="str">
            <v>SUN</v>
          </cell>
        </row>
        <row r="1141">
          <cell r="D1141" t="str">
            <v>007604</v>
          </cell>
          <cell r="E1141">
            <v>117</v>
          </cell>
          <cell r="F1141" t="str">
            <v>BROWNSVILLE HERALD</v>
          </cell>
          <cell r="G1141" t="str">
            <v>TX</v>
          </cell>
          <cell r="H1141">
            <v>10</v>
          </cell>
          <cell r="I1141"/>
          <cell r="J1141"/>
          <cell r="K1141"/>
          <cell r="L1141"/>
          <cell r="M1141"/>
          <cell r="N1141" t="str">
            <v>DEDICATED</v>
          </cell>
          <cell r="O1141" t="str">
            <v>ENG</v>
          </cell>
          <cell r="P1141" t="str">
            <v>SUN</v>
          </cell>
        </row>
        <row r="1142">
          <cell r="D1142" t="str">
            <v>007637</v>
          </cell>
          <cell r="E1142">
            <v>117</v>
          </cell>
          <cell r="F1142" t="str">
            <v>LAREDO TIMES</v>
          </cell>
          <cell r="G1142" t="str">
            <v>TX</v>
          </cell>
          <cell r="H1142">
            <v>10</v>
          </cell>
          <cell r="I1142"/>
          <cell r="J1142"/>
          <cell r="K1142"/>
          <cell r="L1142"/>
          <cell r="M1142"/>
          <cell r="N1142" t="str">
            <v>DEDICATED</v>
          </cell>
          <cell r="O1142" t="str">
            <v>E&amp;S</v>
          </cell>
          <cell r="P1142" t="str">
            <v>SUN</v>
          </cell>
        </row>
        <row r="1143">
          <cell r="D1143" t="str">
            <v>009879</v>
          </cell>
          <cell r="E1143">
            <v>118</v>
          </cell>
          <cell r="F1143" t="str">
            <v>FT. WORTH STAR TELEGRAM TMC</v>
          </cell>
          <cell r="G1143" t="str">
            <v>TX</v>
          </cell>
          <cell r="H1143">
            <v>348</v>
          </cell>
          <cell r="I1143"/>
          <cell r="J1143"/>
          <cell r="K1143"/>
          <cell r="L1143"/>
          <cell r="M1143"/>
          <cell r="N1143" t="str">
            <v>DEDICATED</v>
          </cell>
          <cell r="O1143" t="str">
            <v>ENG</v>
          </cell>
          <cell r="P1143" t="str">
            <v>WED</v>
          </cell>
        </row>
        <row r="1144">
          <cell r="D1144" t="str">
            <v>019679</v>
          </cell>
          <cell r="E1144">
            <v>118</v>
          </cell>
          <cell r="F1144" t="str">
            <v>DALLAS BRIEFING</v>
          </cell>
          <cell r="G1144" t="str">
            <v>TX</v>
          </cell>
          <cell r="H1144">
            <v>251</v>
          </cell>
          <cell r="I1144"/>
          <cell r="J1144"/>
          <cell r="K1144"/>
          <cell r="L1144"/>
          <cell r="M1144"/>
          <cell r="N1144" t="str">
            <v>DEDICATED</v>
          </cell>
          <cell r="O1144" t="str">
            <v>ENG</v>
          </cell>
          <cell r="P1144" t="str">
            <v>SAT</v>
          </cell>
        </row>
        <row r="1145">
          <cell r="D1145" t="str">
            <v>007607</v>
          </cell>
          <cell r="E1145">
            <v>118</v>
          </cell>
          <cell r="F1145" t="str">
            <v>DALLAS MORNING NEWS</v>
          </cell>
          <cell r="G1145" t="str">
            <v>TX</v>
          </cell>
          <cell r="H1145">
            <v>208</v>
          </cell>
          <cell r="I1145"/>
          <cell r="J1145"/>
          <cell r="K1145"/>
          <cell r="L1145"/>
          <cell r="M1145"/>
          <cell r="N1145" t="str">
            <v>DEDICATED</v>
          </cell>
          <cell r="O1145" t="str">
            <v>ENG</v>
          </cell>
          <cell r="P1145" t="str">
            <v>SUN</v>
          </cell>
        </row>
        <row r="1146">
          <cell r="D1146" t="str">
            <v>007609</v>
          </cell>
          <cell r="E1146">
            <v>118</v>
          </cell>
          <cell r="F1146" t="str">
            <v>FT. WORTH STAR-TELEGRAM</v>
          </cell>
          <cell r="G1146" t="str">
            <v>TX</v>
          </cell>
          <cell r="H1146">
            <v>152</v>
          </cell>
          <cell r="I1146"/>
          <cell r="J1146"/>
          <cell r="K1146"/>
          <cell r="L1146"/>
          <cell r="M1146"/>
          <cell r="N1146"/>
          <cell r="O1146" t="str">
            <v>ENG</v>
          </cell>
          <cell r="P1146" t="str">
            <v>SUN</v>
          </cell>
        </row>
        <row r="1147">
          <cell r="D1147" t="str">
            <v>016464</v>
          </cell>
          <cell r="E1147">
            <v>118</v>
          </cell>
          <cell r="F1147" t="str">
            <v>DALLAS AL DIA</v>
          </cell>
          <cell r="G1147" t="str">
            <v>TX</v>
          </cell>
          <cell r="H1147">
            <v>150</v>
          </cell>
          <cell r="I1147"/>
          <cell r="J1147"/>
          <cell r="K1147"/>
          <cell r="L1147"/>
          <cell r="M1147"/>
          <cell r="N1147" t="str">
            <v>DEDICATED</v>
          </cell>
          <cell r="O1147" t="str">
            <v>SPN</v>
          </cell>
          <cell r="P1147" t="str">
            <v>SAT</v>
          </cell>
        </row>
        <row r="1148">
          <cell r="D1148" t="str">
            <v>019005</v>
          </cell>
          <cell r="E1148">
            <v>118</v>
          </cell>
          <cell r="F1148" t="str">
            <v>DALLAS REDPLUM SHARED MAIL</v>
          </cell>
          <cell r="G1148" t="str">
            <v>TX</v>
          </cell>
          <cell r="H1148">
            <v>88</v>
          </cell>
          <cell r="I1148"/>
          <cell r="J1148" t="str">
            <v>NEW-SM</v>
          </cell>
          <cell r="K1148"/>
          <cell r="L1148" t="str">
            <v>S</v>
          </cell>
          <cell r="M1148" t="str">
            <v>SUPPLEMENTAL</v>
          </cell>
          <cell r="N1148"/>
          <cell r="O1148" t="str">
            <v>ENG</v>
          </cell>
          <cell r="P1148" t="str">
            <v>T/W</v>
          </cell>
        </row>
        <row r="1149">
          <cell r="D1149" t="str">
            <v>019772</v>
          </cell>
          <cell r="E1149">
            <v>118</v>
          </cell>
          <cell r="F1149" t="str">
            <v>FT. WORTH YES! YOUR ESSENTIAL SHOPPER</v>
          </cell>
          <cell r="G1149" t="str">
            <v>TX</v>
          </cell>
          <cell r="H1149">
            <v>60</v>
          </cell>
          <cell r="I1149"/>
          <cell r="J1149"/>
          <cell r="K1149"/>
          <cell r="L1149"/>
          <cell r="M1149"/>
          <cell r="N1149"/>
          <cell r="O1149" t="str">
            <v>ENG</v>
          </cell>
          <cell r="P1149" t="str">
            <v>SUN</v>
          </cell>
        </row>
        <row r="1150">
          <cell r="D1150" t="str">
            <v>007644</v>
          </cell>
          <cell r="E1150">
            <v>118</v>
          </cell>
          <cell r="F1150" t="str">
            <v>PLANO STAR COURIER</v>
          </cell>
          <cell r="G1150" t="str">
            <v>TX</v>
          </cell>
          <cell r="H1150">
            <v>60</v>
          </cell>
          <cell r="I1150"/>
          <cell r="J1150"/>
          <cell r="K1150"/>
          <cell r="L1150"/>
          <cell r="M1150"/>
          <cell r="N1150"/>
          <cell r="O1150" t="str">
            <v>ENG</v>
          </cell>
          <cell r="P1150" t="str">
            <v>SUN</v>
          </cell>
        </row>
        <row r="1151">
          <cell r="D1151" t="str">
            <v>022615</v>
          </cell>
          <cell r="E1151">
            <v>118</v>
          </cell>
          <cell r="F1151" t="str">
            <v>DALLAS HISPANIC REDPLUM SHARED MAIL</v>
          </cell>
          <cell r="G1151" t="str">
            <v>TX</v>
          </cell>
          <cell r="H1151">
            <v>55</v>
          </cell>
          <cell r="I1151"/>
          <cell r="J1151" t="str">
            <v>NEW-SM</v>
          </cell>
          <cell r="K1151"/>
          <cell r="L1151" t="str">
            <v>S</v>
          </cell>
          <cell r="M1151" t="str">
            <v>SUPPLEMENTAL</v>
          </cell>
          <cell r="N1151" t="str">
            <v>DEDICATED</v>
          </cell>
          <cell r="O1151" t="str">
            <v>ENG</v>
          </cell>
          <cell r="P1151" t="str">
            <v>T/W</v>
          </cell>
        </row>
        <row r="1152">
          <cell r="D1152" t="str">
            <v>007987</v>
          </cell>
          <cell r="E1152">
            <v>118</v>
          </cell>
          <cell r="F1152" t="str">
            <v>DESOTO FOCUS DAILY NEWS</v>
          </cell>
          <cell r="G1152" t="str">
            <v>TX</v>
          </cell>
          <cell r="H1152">
            <v>48</v>
          </cell>
          <cell r="I1152"/>
          <cell r="J1152"/>
          <cell r="K1152"/>
          <cell r="L1152"/>
          <cell r="M1152"/>
          <cell r="N1152" t="str">
            <v>DEDICATED</v>
          </cell>
          <cell r="O1152" t="str">
            <v>ENG</v>
          </cell>
          <cell r="P1152" t="str">
            <v>SUN</v>
          </cell>
        </row>
        <row r="1153">
          <cell r="D1153" t="str">
            <v>020333</v>
          </cell>
          <cell r="E1153">
            <v>118</v>
          </cell>
          <cell r="F1153" t="str">
            <v>NORTH DALLAS BUY</v>
          </cell>
          <cell r="G1153" t="str">
            <v>TX</v>
          </cell>
          <cell r="H1153">
            <v>33</v>
          </cell>
          <cell r="I1153"/>
          <cell r="J1153"/>
          <cell r="K1153" t="str">
            <v>H</v>
          </cell>
          <cell r="L1153"/>
          <cell r="M1153"/>
          <cell r="N1153"/>
          <cell r="O1153" t="str">
            <v>ENG</v>
          </cell>
          <cell r="P1153"/>
        </row>
        <row r="1154">
          <cell r="D1154" t="str">
            <v>007642</v>
          </cell>
          <cell r="E1154">
            <v>118</v>
          </cell>
          <cell r="F1154" t="str">
            <v>PARIS NEWS</v>
          </cell>
          <cell r="G1154" t="str">
            <v>TX</v>
          </cell>
          <cell r="H1154">
            <v>9</v>
          </cell>
          <cell r="I1154"/>
          <cell r="J1154"/>
          <cell r="K1154" t="str">
            <v>M</v>
          </cell>
          <cell r="L1154"/>
          <cell r="M1154"/>
          <cell r="N1154"/>
          <cell r="O1154" t="str">
            <v>ENG</v>
          </cell>
          <cell r="P1154" t="str">
            <v>SUN</v>
          </cell>
        </row>
        <row r="1155">
          <cell r="D1155" t="str">
            <v>007633</v>
          </cell>
          <cell r="E1155">
            <v>118</v>
          </cell>
          <cell r="F1155" t="str">
            <v>GREENVILLE HERALD-BANNER</v>
          </cell>
          <cell r="G1155" t="str">
            <v>TX</v>
          </cell>
          <cell r="H1155">
            <v>5</v>
          </cell>
          <cell r="I1155"/>
          <cell r="J1155"/>
          <cell r="K1155" t="str">
            <v>M</v>
          </cell>
          <cell r="L1155"/>
          <cell r="M1155"/>
          <cell r="N1155"/>
          <cell r="O1155" t="str">
            <v>ENG</v>
          </cell>
          <cell r="P1155" t="str">
            <v>SUN</v>
          </cell>
        </row>
        <row r="1156">
          <cell r="D1156" t="str">
            <v>007661</v>
          </cell>
          <cell r="E1156">
            <v>118</v>
          </cell>
          <cell r="F1156" t="str">
            <v>CLEBURNE TIMES-REVIEW</v>
          </cell>
          <cell r="G1156" t="str">
            <v>TX</v>
          </cell>
          <cell r="H1156">
            <v>4</v>
          </cell>
          <cell r="I1156"/>
          <cell r="J1156"/>
          <cell r="K1156" t="str">
            <v>M</v>
          </cell>
          <cell r="L1156"/>
          <cell r="M1156"/>
          <cell r="N1156"/>
          <cell r="O1156" t="str">
            <v>ENG</v>
          </cell>
          <cell r="P1156" t="str">
            <v>SUN</v>
          </cell>
        </row>
        <row r="1157">
          <cell r="D1157" t="str">
            <v>007707</v>
          </cell>
          <cell r="E1157">
            <v>118</v>
          </cell>
          <cell r="F1157" t="str">
            <v>WEATHERFORD DEMOCRAT</v>
          </cell>
          <cell r="G1157" t="str">
            <v>TX</v>
          </cell>
          <cell r="H1157">
            <v>4</v>
          </cell>
          <cell r="I1157"/>
          <cell r="J1157"/>
          <cell r="K1157" t="str">
            <v>M</v>
          </cell>
          <cell r="L1157"/>
          <cell r="M1157"/>
          <cell r="N1157"/>
          <cell r="O1157" t="str">
            <v>ENG</v>
          </cell>
          <cell r="P1157" t="str">
            <v>SAT</v>
          </cell>
        </row>
        <row r="1158">
          <cell r="D1158" t="str">
            <v>007665</v>
          </cell>
          <cell r="E1158">
            <v>118</v>
          </cell>
          <cell r="F1158" t="str">
            <v>GAINESVILLE DAILY REGISTER</v>
          </cell>
          <cell r="G1158" t="str">
            <v>TX</v>
          </cell>
          <cell r="H1158">
            <v>4</v>
          </cell>
          <cell r="I1158"/>
          <cell r="J1158"/>
          <cell r="K1158" t="str">
            <v>M</v>
          </cell>
          <cell r="L1158"/>
          <cell r="M1158"/>
          <cell r="N1158"/>
          <cell r="O1158" t="str">
            <v>ENG</v>
          </cell>
          <cell r="P1158" t="str">
            <v>SAT</v>
          </cell>
        </row>
        <row r="1159">
          <cell r="D1159" t="str">
            <v>007628</v>
          </cell>
          <cell r="E1159">
            <v>118</v>
          </cell>
          <cell r="F1159" t="str">
            <v>CORSICANA SUN</v>
          </cell>
          <cell r="G1159" t="str">
            <v>TX</v>
          </cell>
          <cell r="H1159">
            <v>4</v>
          </cell>
          <cell r="I1159"/>
          <cell r="J1159"/>
          <cell r="K1159" t="str">
            <v>M</v>
          </cell>
          <cell r="L1159"/>
          <cell r="M1159"/>
          <cell r="N1159"/>
          <cell r="O1159" t="str">
            <v>ENG</v>
          </cell>
          <cell r="P1159" t="str">
            <v>SAT</v>
          </cell>
        </row>
        <row r="1160">
          <cell r="D1160" t="str">
            <v>007755</v>
          </cell>
          <cell r="E1160">
            <v>118</v>
          </cell>
          <cell r="F1160" t="str">
            <v>MINERAL WELLS INDEX</v>
          </cell>
          <cell r="G1160" t="str">
            <v>TX</v>
          </cell>
          <cell r="H1160">
            <v>3</v>
          </cell>
          <cell r="I1160"/>
          <cell r="J1160"/>
          <cell r="K1160" t="str">
            <v>M</v>
          </cell>
          <cell r="L1160"/>
          <cell r="M1160"/>
          <cell r="N1160"/>
          <cell r="O1160" t="str">
            <v>ENG</v>
          </cell>
          <cell r="P1160" t="str">
            <v>SAT</v>
          </cell>
        </row>
        <row r="1161">
          <cell r="D1161" t="str">
            <v>007682</v>
          </cell>
          <cell r="E1161">
            <v>118</v>
          </cell>
          <cell r="F1161" t="str">
            <v>MCKINNEY COURIER-GAZETTE</v>
          </cell>
          <cell r="G1161" t="str">
            <v>TX</v>
          </cell>
          <cell r="H1161">
            <v>30</v>
          </cell>
          <cell r="I1161"/>
          <cell r="J1161"/>
          <cell r="K1161"/>
          <cell r="L1161"/>
          <cell r="M1161"/>
          <cell r="N1161"/>
          <cell r="O1161" t="str">
            <v>ENG</v>
          </cell>
          <cell r="P1161" t="str">
            <v>SUN</v>
          </cell>
        </row>
        <row r="1162">
          <cell r="D1162" t="str">
            <v>008059</v>
          </cell>
          <cell r="E1162">
            <v>118</v>
          </cell>
          <cell r="F1162" t="str">
            <v>ALLEN AMERICAN</v>
          </cell>
          <cell r="G1162" t="str">
            <v>TX</v>
          </cell>
          <cell r="H1162">
            <v>29</v>
          </cell>
          <cell r="I1162"/>
          <cell r="J1162"/>
          <cell r="K1162"/>
          <cell r="L1162"/>
          <cell r="M1162"/>
          <cell r="N1162"/>
          <cell r="O1162" t="str">
            <v>ENG</v>
          </cell>
          <cell r="P1162" t="str">
            <v>THU</v>
          </cell>
        </row>
        <row r="1163">
          <cell r="D1163" t="str">
            <v>011320</v>
          </cell>
          <cell r="E1163">
            <v>118</v>
          </cell>
          <cell r="F1163" t="str">
            <v>FRISCO ENTERPRISE</v>
          </cell>
          <cell r="G1163" t="str">
            <v>TX</v>
          </cell>
          <cell r="H1163">
            <v>27</v>
          </cell>
          <cell r="I1163"/>
          <cell r="J1163"/>
          <cell r="K1163"/>
          <cell r="L1163"/>
          <cell r="M1163"/>
          <cell r="N1163"/>
          <cell r="O1163" t="str">
            <v>ENG</v>
          </cell>
          <cell r="P1163" t="str">
            <v>FRI</v>
          </cell>
        </row>
        <row r="1164">
          <cell r="D1164" t="str">
            <v>014566</v>
          </cell>
          <cell r="E1164">
            <v>118</v>
          </cell>
          <cell r="F1164" t="str">
            <v>FLOWER MOUND LEADER</v>
          </cell>
          <cell r="G1164" t="str">
            <v>TX</v>
          </cell>
          <cell r="H1164">
            <v>25</v>
          </cell>
          <cell r="I1164"/>
          <cell r="J1164"/>
          <cell r="K1164"/>
          <cell r="L1164"/>
          <cell r="M1164"/>
          <cell r="N1164"/>
          <cell r="O1164" t="str">
            <v>ENG</v>
          </cell>
          <cell r="P1164" t="str">
            <v>SUN</v>
          </cell>
        </row>
        <row r="1165">
          <cell r="D1165" t="str">
            <v>016167</v>
          </cell>
          <cell r="E1165">
            <v>118</v>
          </cell>
          <cell r="F1165" t="str">
            <v>BONHAM FANNIN COUNTY LEADER</v>
          </cell>
          <cell r="G1165" t="str">
            <v>TX</v>
          </cell>
          <cell r="H1165">
            <v>16</v>
          </cell>
          <cell r="I1165"/>
          <cell r="J1165"/>
          <cell r="K1165"/>
          <cell r="L1165"/>
          <cell r="M1165"/>
          <cell r="N1165"/>
          <cell r="O1165" t="str">
            <v>ENG</v>
          </cell>
          <cell r="P1165" t="str">
            <v>TUE</v>
          </cell>
        </row>
        <row r="1166">
          <cell r="D1166" t="str">
            <v>007674</v>
          </cell>
          <cell r="E1166">
            <v>118</v>
          </cell>
          <cell r="F1166" t="str">
            <v>LEWISVILLE LEADER</v>
          </cell>
          <cell r="G1166" t="str">
            <v>TX</v>
          </cell>
          <cell r="H1166">
            <v>12</v>
          </cell>
          <cell r="I1166"/>
          <cell r="J1166"/>
          <cell r="K1166"/>
          <cell r="L1166"/>
          <cell r="M1166"/>
          <cell r="N1166" t="str">
            <v>DEDICATED</v>
          </cell>
          <cell r="O1166" t="str">
            <v>ENG</v>
          </cell>
          <cell r="P1166" t="str">
            <v>SUN</v>
          </cell>
        </row>
        <row r="1167">
          <cell r="D1167" t="str">
            <v>007631</v>
          </cell>
          <cell r="E1167">
            <v>118</v>
          </cell>
          <cell r="F1167" t="str">
            <v>DENTON RECORD-CHRONICLE</v>
          </cell>
          <cell r="G1167" t="str">
            <v>TX</v>
          </cell>
          <cell r="H1167">
            <v>8</v>
          </cell>
          <cell r="I1167"/>
          <cell r="J1167"/>
          <cell r="K1167"/>
          <cell r="L1167"/>
          <cell r="M1167"/>
          <cell r="N1167"/>
          <cell r="O1167" t="str">
            <v>ENG</v>
          </cell>
          <cell r="P1167" t="str">
            <v>SUN</v>
          </cell>
        </row>
        <row r="1168">
          <cell r="D1168" t="str">
            <v>007641</v>
          </cell>
          <cell r="E1168">
            <v>118</v>
          </cell>
          <cell r="F1168" t="str">
            <v>PALESTINE HERALD-PRESS</v>
          </cell>
          <cell r="G1168" t="str">
            <v>TX</v>
          </cell>
          <cell r="H1168">
            <v>5</v>
          </cell>
          <cell r="I1168"/>
          <cell r="J1168"/>
          <cell r="K1168"/>
          <cell r="L1168"/>
          <cell r="M1168"/>
          <cell r="N1168"/>
          <cell r="O1168" t="str">
            <v>ENG</v>
          </cell>
          <cell r="P1168" t="str">
            <v>SAT</v>
          </cell>
        </row>
        <row r="1169">
          <cell r="D1169" t="str">
            <v>007750</v>
          </cell>
          <cell r="E1169">
            <v>118</v>
          </cell>
          <cell r="F1169" t="str">
            <v>STEPHENVILLE EMPIRE TRIBUNE</v>
          </cell>
          <cell r="G1169" t="str">
            <v>TX</v>
          </cell>
          <cell r="H1169">
            <v>4</v>
          </cell>
          <cell r="I1169"/>
          <cell r="J1169"/>
          <cell r="K1169"/>
          <cell r="L1169"/>
          <cell r="M1169"/>
          <cell r="N1169"/>
          <cell r="O1169" t="str">
            <v>ENG</v>
          </cell>
          <cell r="P1169" t="str">
            <v>SAT</v>
          </cell>
        </row>
        <row r="1170">
          <cell r="D1170" t="str">
            <v>022216</v>
          </cell>
          <cell r="E1170">
            <v>119</v>
          </cell>
          <cell r="F1170" t="str">
            <v>HOUSTON HISPANIC REDPLUM SHARED MAIL</v>
          </cell>
          <cell r="G1170" t="str">
            <v>TX</v>
          </cell>
          <cell r="H1170">
            <v>343</v>
          </cell>
          <cell r="I1170"/>
          <cell r="J1170"/>
          <cell r="K1170"/>
          <cell r="L1170" t="str">
            <v>P</v>
          </cell>
          <cell r="M1170" t="str">
            <v>PRIMARY CAFÉ</v>
          </cell>
          <cell r="N1170" t="str">
            <v>DEDICATED</v>
          </cell>
          <cell r="O1170" t="str">
            <v>ENG</v>
          </cell>
          <cell r="P1170" t="str">
            <v>T/W</v>
          </cell>
        </row>
        <row r="1171">
          <cell r="D1171" t="str">
            <v>007611</v>
          </cell>
          <cell r="E1171">
            <v>119</v>
          </cell>
          <cell r="F1171" t="str">
            <v>HOUSTON CHRONICLE</v>
          </cell>
          <cell r="G1171" t="str">
            <v>TX</v>
          </cell>
          <cell r="H1171">
            <v>290</v>
          </cell>
          <cell r="I1171"/>
          <cell r="J1171"/>
          <cell r="K1171"/>
          <cell r="L1171"/>
          <cell r="M1171"/>
          <cell r="N1171" t="str">
            <v>DEDICATED</v>
          </cell>
          <cell r="O1171" t="str">
            <v>ENG</v>
          </cell>
          <cell r="P1171" t="str">
            <v>SUN</v>
          </cell>
        </row>
        <row r="1172">
          <cell r="D1172" t="str">
            <v>019326</v>
          </cell>
          <cell r="E1172">
            <v>119</v>
          </cell>
          <cell r="F1172" t="str">
            <v>HOUSTON REDPLUM SHARED MAIL</v>
          </cell>
          <cell r="G1172" t="str">
            <v>TX</v>
          </cell>
          <cell r="H1172">
            <v>250</v>
          </cell>
          <cell r="I1172"/>
          <cell r="J1172" t="str">
            <v>NEW-SM</v>
          </cell>
          <cell r="K1172"/>
          <cell r="L1172" t="str">
            <v>P</v>
          </cell>
          <cell r="M1172" t="str">
            <v>PRIMARY CAFÉ</v>
          </cell>
          <cell r="N1172"/>
          <cell r="O1172" t="str">
            <v>ENG</v>
          </cell>
          <cell r="P1172" t="str">
            <v>T/W</v>
          </cell>
        </row>
        <row r="1173">
          <cell r="D1173" t="str">
            <v>018799</v>
          </cell>
          <cell r="E1173">
            <v>119</v>
          </cell>
          <cell r="F1173" t="str">
            <v>HOUSTON SELECT MARKET COVERAGE</v>
          </cell>
          <cell r="G1173" t="str">
            <v>TX</v>
          </cell>
          <cell r="H1173">
            <v>205</v>
          </cell>
          <cell r="I1173"/>
          <cell r="J1173"/>
          <cell r="K1173"/>
          <cell r="L1173"/>
          <cell r="M1173"/>
          <cell r="N1173"/>
          <cell r="O1173" t="str">
            <v>ENG</v>
          </cell>
          <cell r="P1173" t="str">
            <v>SUN</v>
          </cell>
        </row>
        <row r="1174">
          <cell r="D1174" t="str">
            <v>007763</v>
          </cell>
          <cell r="E1174">
            <v>119</v>
          </cell>
          <cell r="F1174" t="str">
            <v>HOUSTON LA VOZ DE HOUSTON</v>
          </cell>
          <cell r="G1174" t="str">
            <v>TX</v>
          </cell>
          <cell r="H1174">
            <v>125</v>
          </cell>
          <cell r="I1174"/>
          <cell r="J1174"/>
          <cell r="K1174"/>
          <cell r="L1174"/>
          <cell r="M1174"/>
          <cell r="N1174" t="str">
            <v>DEDICATED</v>
          </cell>
          <cell r="O1174" t="str">
            <v>SPN</v>
          </cell>
          <cell r="P1174" t="str">
            <v>SUN</v>
          </cell>
        </row>
        <row r="1175">
          <cell r="D1175" t="str">
            <v>022568</v>
          </cell>
          <cell r="E1175">
            <v>119</v>
          </cell>
          <cell r="F1175" t="str">
            <v>HOUSTON COMMUNITY NEWSPAPER</v>
          </cell>
          <cell r="G1175" t="str">
            <v>TX</v>
          </cell>
          <cell r="H1175">
            <v>114</v>
          </cell>
          <cell r="I1175"/>
          <cell r="J1175"/>
          <cell r="K1175"/>
          <cell r="L1175"/>
          <cell r="M1175"/>
          <cell r="N1175"/>
          <cell r="O1175" t="str">
            <v>ENG</v>
          </cell>
          <cell r="P1175" t="str">
            <v>WED</v>
          </cell>
        </row>
        <row r="1176">
          <cell r="D1176" t="str">
            <v>020732</v>
          </cell>
          <cell r="E1176">
            <v>119</v>
          </cell>
          <cell r="F1176" t="str">
            <v>BEAUMONT SMC</v>
          </cell>
          <cell r="G1176" t="str">
            <v>TX</v>
          </cell>
          <cell r="H1176">
            <v>38</v>
          </cell>
          <cell r="I1176"/>
          <cell r="J1176"/>
          <cell r="K1176"/>
          <cell r="L1176"/>
          <cell r="M1176"/>
          <cell r="N1176"/>
          <cell r="O1176" t="str">
            <v>ENG</v>
          </cell>
          <cell r="P1176" t="str">
            <v>SUN</v>
          </cell>
        </row>
        <row r="1177">
          <cell r="D1177" t="str">
            <v>007603</v>
          </cell>
          <cell r="E1177">
            <v>119</v>
          </cell>
          <cell r="F1177" t="str">
            <v>BEAUMONT ENTERPRISE</v>
          </cell>
          <cell r="G1177" t="str">
            <v>TX</v>
          </cell>
          <cell r="H1177">
            <v>20</v>
          </cell>
          <cell r="I1177"/>
          <cell r="J1177"/>
          <cell r="K1177"/>
          <cell r="L1177"/>
          <cell r="M1177"/>
          <cell r="N1177"/>
          <cell r="O1177" t="str">
            <v>ENG</v>
          </cell>
          <cell r="P1177" t="str">
            <v>SUN</v>
          </cell>
        </row>
        <row r="1178">
          <cell r="D1178" t="str">
            <v>007807</v>
          </cell>
          <cell r="E1178">
            <v>119</v>
          </cell>
          <cell r="F1178" t="str">
            <v>GALVESTON COUNTY DAILY NEWS</v>
          </cell>
          <cell r="G1178" t="str">
            <v>TX</v>
          </cell>
          <cell r="H1178">
            <v>20</v>
          </cell>
          <cell r="I1178"/>
          <cell r="J1178"/>
          <cell r="K1178"/>
          <cell r="L1178"/>
          <cell r="M1178"/>
          <cell r="N1178" t="str">
            <v>DEDICATED</v>
          </cell>
          <cell r="O1178" t="str">
            <v>ENG</v>
          </cell>
          <cell r="P1178" t="str">
            <v>SUN</v>
          </cell>
        </row>
        <row r="1179">
          <cell r="D1179" t="str">
            <v>007673</v>
          </cell>
          <cell r="E1179">
            <v>119</v>
          </cell>
          <cell r="F1179" t="str">
            <v>JASPER NEWSBOY</v>
          </cell>
          <cell r="G1179" t="str">
            <v>TX</v>
          </cell>
          <cell r="H1179">
            <v>14</v>
          </cell>
          <cell r="I1179"/>
          <cell r="J1179"/>
          <cell r="K1179"/>
          <cell r="L1179"/>
          <cell r="M1179"/>
          <cell r="N1179"/>
          <cell r="O1179" t="str">
            <v>ENG</v>
          </cell>
          <cell r="P1179" t="str">
            <v>WED</v>
          </cell>
        </row>
        <row r="1180">
          <cell r="D1180" t="str">
            <v>007632</v>
          </cell>
          <cell r="E1180">
            <v>119</v>
          </cell>
          <cell r="F1180" t="str">
            <v>FREEPORT-CLUTE BRAZOSPORT FACTS</v>
          </cell>
          <cell r="G1180" t="str">
            <v>TX</v>
          </cell>
          <cell r="H1180">
            <v>13</v>
          </cell>
          <cell r="I1180"/>
          <cell r="J1180"/>
          <cell r="K1180"/>
          <cell r="L1180"/>
          <cell r="M1180"/>
          <cell r="N1180" t="str">
            <v>DEDICATED</v>
          </cell>
          <cell r="O1180" t="str">
            <v>ENG</v>
          </cell>
          <cell r="P1180" t="str">
            <v>SUN</v>
          </cell>
        </row>
        <row r="1181">
          <cell r="D1181" t="str">
            <v>007942</v>
          </cell>
          <cell r="E1181">
            <v>119</v>
          </cell>
          <cell r="F1181" t="str">
            <v>HARDIN COUNTY NEWS</v>
          </cell>
          <cell r="G1181" t="str">
            <v>TX</v>
          </cell>
          <cell r="H1181">
            <v>12</v>
          </cell>
          <cell r="I1181"/>
          <cell r="J1181"/>
          <cell r="K1181"/>
          <cell r="L1181"/>
          <cell r="M1181"/>
          <cell r="N1181"/>
          <cell r="O1181" t="str">
            <v>ENG</v>
          </cell>
          <cell r="P1181" t="str">
            <v>WED</v>
          </cell>
        </row>
        <row r="1182">
          <cell r="D1182" t="str">
            <v>011073</v>
          </cell>
          <cell r="E1182">
            <v>119</v>
          </cell>
          <cell r="F1182" t="str">
            <v>ALVIN SUN-ADVERTISER</v>
          </cell>
          <cell r="G1182" t="str">
            <v>TX</v>
          </cell>
          <cell r="H1182">
            <v>10</v>
          </cell>
          <cell r="I1182"/>
          <cell r="J1182"/>
          <cell r="K1182"/>
          <cell r="L1182"/>
          <cell r="M1182"/>
          <cell r="N1182" t="str">
            <v>DEDICATED</v>
          </cell>
          <cell r="O1182" t="str">
            <v>ENG</v>
          </cell>
          <cell r="P1182" t="str">
            <v>SUN</v>
          </cell>
        </row>
        <row r="1183">
          <cell r="D1183" t="str">
            <v>007646</v>
          </cell>
          <cell r="E1183">
            <v>119</v>
          </cell>
          <cell r="F1183" t="str">
            <v>PORT ARTHUR NEWS</v>
          </cell>
          <cell r="G1183" t="str">
            <v>TX</v>
          </cell>
          <cell r="H1183">
            <v>10</v>
          </cell>
          <cell r="I1183"/>
          <cell r="J1183"/>
          <cell r="K1183"/>
          <cell r="L1183"/>
          <cell r="M1183"/>
          <cell r="N1183"/>
          <cell r="O1183" t="str">
            <v>ENG</v>
          </cell>
          <cell r="P1183" t="str">
            <v>SUN</v>
          </cell>
        </row>
        <row r="1184">
          <cell r="D1184" t="str">
            <v>007624</v>
          </cell>
          <cell r="E1184">
            <v>119</v>
          </cell>
          <cell r="F1184" t="str">
            <v>BAYTOWN SUN</v>
          </cell>
          <cell r="G1184" t="str">
            <v>TX</v>
          </cell>
          <cell r="H1184">
            <v>7</v>
          </cell>
          <cell r="I1184"/>
          <cell r="J1184"/>
          <cell r="K1184"/>
          <cell r="L1184"/>
          <cell r="M1184"/>
          <cell r="N1184" t="str">
            <v>DEDICATED</v>
          </cell>
          <cell r="O1184" t="str">
            <v>ENG</v>
          </cell>
          <cell r="P1184" t="str">
            <v>SUN</v>
          </cell>
        </row>
        <row r="1185">
          <cell r="D1185" t="str">
            <v>007634</v>
          </cell>
          <cell r="E1185">
            <v>119</v>
          </cell>
          <cell r="F1185" t="str">
            <v>HUNTSVILLE ITEM</v>
          </cell>
          <cell r="G1185" t="str">
            <v>TX</v>
          </cell>
          <cell r="H1185">
            <v>4</v>
          </cell>
          <cell r="I1185"/>
          <cell r="J1185"/>
          <cell r="K1185"/>
          <cell r="L1185"/>
          <cell r="M1185"/>
          <cell r="N1185"/>
          <cell r="O1185" t="str">
            <v>ENG</v>
          </cell>
          <cell r="P1185" t="str">
            <v>SUN</v>
          </cell>
        </row>
        <row r="1186">
          <cell r="D1186" t="str">
            <v>007647</v>
          </cell>
          <cell r="E1186">
            <v>119</v>
          </cell>
          <cell r="F1186" t="str">
            <v>ORANGE LEADER</v>
          </cell>
          <cell r="G1186" t="str">
            <v>TX</v>
          </cell>
          <cell r="H1186">
            <v>4</v>
          </cell>
          <cell r="I1186"/>
          <cell r="J1186"/>
          <cell r="K1186"/>
          <cell r="L1186"/>
          <cell r="M1186"/>
          <cell r="N1186"/>
          <cell r="O1186" t="str">
            <v>ENG</v>
          </cell>
          <cell r="P1186" t="str">
            <v>SAT</v>
          </cell>
        </row>
        <row r="1187">
          <cell r="D1187" t="str">
            <v>022223</v>
          </cell>
          <cell r="E1187">
            <v>120</v>
          </cell>
          <cell r="F1187" t="str">
            <v>SAN ANTONIO HISPANIC REDPLUM SHARED MAIL</v>
          </cell>
          <cell r="G1187" t="str">
            <v>TX</v>
          </cell>
          <cell r="H1187">
            <v>192</v>
          </cell>
          <cell r="I1187"/>
          <cell r="J1187"/>
          <cell r="K1187"/>
          <cell r="L1187" t="str">
            <v>P</v>
          </cell>
          <cell r="M1187" t="str">
            <v>PRIMARY CAFÉ</v>
          </cell>
          <cell r="N1187" t="str">
            <v>DEDICATED</v>
          </cell>
          <cell r="O1187" t="str">
            <v>ENG</v>
          </cell>
          <cell r="P1187" t="str">
            <v>T/W</v>
          </cell>
        </row>
        <row r="1188">
          <cell r="D1188" t="str">
            <v>007619</v>
          </cell>
          <cell r="E1188">
            <v>120</v>
          </cell>
          <cell r="F1188" t="str">
            <v>SAN ANTONIO EXPRESS-NEWS</v>
          </cell>
          <cell r="G1188" t="str">
            <v>TX</v>
          </cell>
          <cell r="H1188">
            <v>135</v>
          </cell>
          <cell r="I1188"/>
          <cell r="J1188"/>
          <cell r="K1188"/>
          <cell r="L1188"/>
          <cell r="M1188"/>
          <cell r="N1188" t="str">
            <v>DEDICATED</v>
          </cell>
          <cell r="O1188" t="str">
            <v>ENG</v>
          </cell>
          <cell r="P1188" t="str">
            <v>SUN</v>
          </cell>
        </row>
        <row r="1189">
          <cell r="D1189" t="str">
            <v>007829</v>
          </cell>
          <cell r="E1189">
            <v>120</v>
          </cell>
          <cell r="F1189" t="str">
            <v>UNIVERSAL CITY NORTHEAST HERALD</v>
          </cell>
          <cell r="G1189" t="str">
            <v>TX</v>
          </cell>
          <cell r="H1189">
            <v>78</v>
          </cell>
          <cell r="I1189"/>
          <cell r="J1189"/>
          <cell r="K1189"/>
          <cell r="L1189"/>
          <cell r="M1189"/>
          <cell r="N1189" t="str">
            <v>DEDICATED</v>
          </cell>
          <cell r="O1189" t="str">
            <v>ENG</v>
          </cell>
          <cell r="P1189" t="str">
            <v>WED</v>
          </cell>
        </row>
        <row r="1190">
          <cell r="D1190" t="str">
            <v>007606</v>
          </cell>
          <cell r="E1190">
            <v>120</v>
          </cell>
          <cell r="F1190" t="str">
            <v>CORPUS CHRISTI CALLER-TIMES</v>
          </cell>
          <cell r="G1190" t="str">
            <v>TX</v>
          </cell>
          <cell r="H1190">
            <v>30</v>
          </cell>
          <cell r="I1190"/>
          <cell r="J1190"/>
          <cell r="K1190"/>
          <cell r="L1190"/>
          <cell r="M1190"/>
          <cell r="N1190" t="str">
            <v>DEDICATED</v>
          </cell>
          <cell r="O1190" t="str">
            <v>ENG</v>
          </cell>
          <cell r="P1190" t="str">
            <v>SUN</v>
          </cell>
        </row>
        <row r="1191">
          <cell r="D1191" t="str">
            <v>007651</v>
          </cell>
          <cell r="E1191">
            <v>120</v>
          </cell>
          <cell r="F1191" t="str">
            <v>VICTORIA ADVOCATE</v>
          </cell>
          <cell r="G1191" t="str">
            <v>TX</v>
          </cell>
          <cell r="H1191">
            <v>19</v>
          </cell>
          <cell r="I1191"/>
          <cell r="J1191"/>
          <cell r="K1191"/>
          <cell r="L1191"/>
          <cell r="M1191"/>
          <cell r="N1191" t="str">
            <v>DEDICATED</v>
          </cell>
          <cell r="O1191" t="str">
            <v>ENG</v>
          </cell>
          <cell r="P1191" t="str">
            <v>SUN</v>
          </cell>
        </row>
        <row r="1192">
          <cell r="D1192" t="str">
            <v>007635</v>
          </cell>
          <cell r="E1192">
            <v>120</v>
          </cell>
          <cell r="F1192" t="str">
            <v>KERRVILLE TIMES</v>
          </cell>
          <cell r="G1192" t="str">
            <v>TX</v>
          </cell>
          <cell r="H1192">
            <v>9</v>
          </cell>
          <cell r="I1192"/>
          <cell r="J1192"/>
          <cell r="K1192"/>
          <cell r="L1192"/>
          <cell r="M1192"/>
          <cell r="N1192"/>
          <cell r="O1192" t="str">
            <v>ENG</v>
          </cell>
          <cell r="P1192" t="str">
            <v>SUN</v>
          </cell>
        </row>
        <row r="1193">
          <cell r="D1193" t="str">
            <v>007742</v>
          </cell>
          <cell r="E1193">
            <v>120</v>
          </cell>
          <cell r="F1193" t="str">
            <v>NEW BRAUNFELS HERALD-ZEITUNG</v>
          </cell>
          <cell r="G1193" t="str">
            <v>TX</v>
          </cell>
          <cell r="H1193">
            <v>8</v>
          </cell>
          <cell r="I1193"/>
          <cell r="J1193"/>
          <cell r="K1193"/>
          <cell r="L1193"/>
          <cell r="M1193"/>
          <cell r="N1193" t="str">
            <v>DEDICATED</v>
          </cell>
          <cell r="O1193" t="str">
            <v>ENG</v>
          </cell>
          <cell r="P1193" t="str">
            <v>SUN</v>
          </cell>
        </row>
        <row r="1194">
          <cell r="D1194" t="str">
            <v>007749</v>
          </cell>
          <cell r="E1194">
            <v>120</v>
          </cell>
          <cell r="F1194" t="str">
            <v>SEGUIN GAZETTE-ENTERPRISE</v>
          </cell>
          <cell r="G1194" t="str">
            <v>TX</v>
          </cell>
          <cell r="H1194">
            <v>6</v>
          </cell>
          <cell r="I1194"/>
          <cell r="J1194"/>
          <cell r="K1194"/>
          <cell r="L1194"/>
          <cell r="M1194"/>
          <cell r="N1194" t="str">
            <v>DEDICATED</v>
          </cell>
          <cell r="O1194" t="str">
            <v>ENG</v>
          </cell>
          <cell r="P1194" t="str">
            <v>SUN</v>
          </cell>
        </row>
        <row r="1195">
          <cell r="D1195" t="str">
            <v>007929</v>
          </cell>
          <cell r="E1195">
            <v>120</v>
          </cell>
          <cell r="F1195" t="str">
            <v>ARANSAS PASS PROGRESS</v>
          </cell>
          <cell r="G1195" t="str">
            <v>TX</v>
          </cell>
          <cell r="H1195">
            <v>2</v>
          </cell>
          <cell r="I1195"/>
          <cell r="J1195"/>
          <cell r="K1195"/>
          <cell r="L1195"/>
          <cell r="M1195"/>
          <cell r="N1195" t="str">
            <v>DEDICATED</v>
          </cell>
          <cell r="O1195" t="str">
            <v>ENG</v>
          </cell>
          <cell r="P1195" t="str">
            <v>WED</v>
          </cell>
        </row>
        <row r="1196">
          <cell r="D1196" t="str">
            <v>020478</v>
          </cell>
          <cell r="E1196">
            <v>121</v>
          </cell>
          <cell r="F1196" t="str">
            <v>TYLER-LONGVIEW REDPLUM SHARED MAIL</v>
          </cell>
          <cell r="G1196" t="str">
            <v>TX</v>
          </cell>
          <cell r="H1196">
            <v>105</v>
          </cell>
          <cell r="I1196"/>
          <cell r="J1196"/>
          <cell r="K1196"/>
          <cell r="L1196" t="str">
            <v>P</v>
          </cell>
          <cell r="M1196" t="str">
            <v>PRIMARY CAFÉ</v>
          </cell>
          <cell r="N1196"/>
          <cell r="O1196" t="str">
            <v>ENG</v>
          </cell>
          <cell r="P1196" t="str">
            <v>T/W</v>
          </cell>
        </row>
        <row r="1197">
          <cell r="D1197" t="str">
            <v>007613</v>
          </cell>
          <cell r="E1197">
            <v>121</v>
          </cell>
          <cell r="F1197" t="str">
            <v>LONGVIEW NEWS-JOURNAL</v>
          </cell>
          <cell r="G1197" t="str">
            <v>TX</v>
          </cell>
          <cell r="H1197">
            <v>19</v>
          </cell>
          <cell r="I1197"/>
          <cell r="J1197"/>
          <cell r="K1197"/>
          <cell r="L1197"/>
          <cell r="M1197"/>
          <cell r="N1197"/>
          <cell r="O1197" t="str">
            <v>ENG</v>
          </cell>
          <cell r="P1197" t="str">
            <v>SUN</v>
          </cell>
        </row>
        <row r="1198">
          <cell r="D1198" t="str">
            <v>007621</v>
          </cell>
          <cell r="E1198">
            <v>121</v>
          </cell>
          <cell r="F1198" t="str">
            <v>TYLER MORNING TELEGRAPH</v>
          </cell>
          <cell r="G1198" t="str">
            <v>TX</v>
          </cell>
          <cell r="H1198">
            <v>18</v>
          </cell>
          <cell r="I1198"/>
          <cell r="J1198"/>
          <cell r="K1198"/>
          <cell r="L1198"/>
          <cell r="M1198"/>
          <cell r="N1198"/>
          <cell r="O1198" t="str">
            <v>ENG</v>
          </cell>
          <cell r="P1198" t="str">
            <v>SUN</v>
          </cell>
        </row>
        <row r="1199">
          <cell r="D1199" t="str">
            <v>007638</v>
          </cell>
          <cell r="E1199">
            <v>121</v>
          </cell>
          <cell r="F1199" t="str">
            <v>LUFKIN NEWS</v>
          </cell>
          <cell r="G1199" t="str">
            <v>TX</v>
          </cell>
          <cell r="H1199">
            <v>10</v>
          </cell>
          <cell r="I1199"/>
          <cell r="J1199"/>
          <cell r="K1199"/>
          <cell r="L1199"/>
          <cell r="M1199"/>
          <cell r="N1199"/>
          <cell r="O1199" t="str">
            <v>ENG</v>
          </cell>
          <cell r="P1199" t="str">
            <v>SUN</v>
          </cell>
        </row>
        <row r="1200">
          <cell r="D1200" t="str">
            <v>007714</v>
          </cell>
          <cell r="E1200">
            <v>121</v>
          </cell>
          <cell r="F1200" t="str">
            <v>HENDERSON DAILY NEWS</v>
          </cell>
          <cell r="G1200" t="str">
            <v>TX</v>
          </cell>
          <cell r="H1200">
            <v>7</v>
          </cell>
          <cell r="I1200"/>
          <cell r="J1200"/>
          <cell r="K1200"/>
          <cell r="L1200"/>
          <cell r="M1200"/>
          <cell r="N1200"/>
          <cell r="O1200" t="str">
            <v>ENG</v>
          </cell>
          <cell r="P1200" t="str">
            <v>SUN</v>
          </cell>
        </row>
        <row r="1201">
          <cell r="D1201" t="str">
            <v>007640</v>
          </cell>
          <cell r="E1201">
            <v>121</v>
          </cell>
          <cell r="F1201" t="str">
            <v>NACOGDOCHES SENTINEL</v>
          </cell>
          <cell r="G1201" t="str">
            <v>TX</v>
          </cell>
          <cell r="H1201">
            <v>6</v>
          </cell>
          <cell r="I1201"/>
          <cell r="J1201"/>
          <cell r="K1201"/>
          <cell r="L1201"/>
          <cell r="M1201"/>
          <cell r="N1201"/>
          <cell r="O1201" t="str">
            <v>ENG</v>
          </cell>
          <cell r="P1201" t="str">
            <v>SUN</v>
          </cell>
        </row>
        <row r="1202">
          <cell r="D1202" t="str">
            <v>017706</v>
          </cell>
          <cell r="E1202">
            <v>122</v>
          </cell>
          <cell r="F1202" t="str">
            <v>KILLEEN FORT HOOD HERALD</v>
          </cell>
          <cell r="G1202" t="str">
            <v>TX</v>
          </cell>
          <cell r="H1202">
            <v>31</v>
          </cell>
          <cell r="I1202"/>
          <cell r="J1202"/>
          <cell r="K1202"/>
          <cell r="L1202"/>
          <cell r="M1202"/>
          <cell r="N1202"/>
          <cell r="O1202" t="str">
            <v>ENG</v>
          </cell>
          <cell r="P1202" t="str">
            <v>WED</v>
          </cell>
        </row>
        <row r="1203">
          <cell r="D1203" t="str">
            <v>007652</v>
          </cell>
          <cell r="E1203">
            <v>122</v>
          </cell>
          <cell r="F1203" t="str">
            <v>WACO TRIBUNE-HERALD</v>
          </cell>
          <cell r="G1203" t="str">
            <v>TX</v>
          </cell>
          <cell r="H1203">
            <v>29</v>
          </cell>
          <cell r="I1203"/>
          <cell r="J1203"/>
          <cell r="K1203"/>
          <cell r="L1203"/>
          <cell r="M1203"/>
          <cell r="N1203"/>
          <cell r="O1203" t="str">
            <v>ENG</v>
          </cell>
          <cell r="P1203" t="str">
            <v>SUN</v>
          </cell>
        </row>
        <row r="1204">
          <cell r="D1204" t="str">
            <v>007636</v>
          </cell>
          <cell r="E1204">
            <v>122</v>
          </cell>
          <cell r="F1204" t="str">
            <v>KILLEEN DAILY HERALD</v>
          </cell>
          <cell r="G1204" t="str">
            <v>TX</v>
          </cell>
          <cell r="H1204">
            <v>15</v>
          </cell>
          <cell r="I1204"/>
          <cell r="J1204"/>
          <cell r="K1204"/>
          <cell r="L1204"/>
          <cell r="M1204"/>
          <cell r="N1204"/>
          <cell r="O1204" t="str">
            <v>ENG</v>
          </cell>
          <cell r="P1204" t="str">
            <v>SUN</v>
          </cell>
        </row>
        <row r="1205">
          <cell r="D1205" t="str">
            <v>007649</v>
          </cell>
          <cell r="E1205">
            <v>122</v>
          </cell>
          <cell r="F1205" t="str">
            <v>TEMPLE DAILY TELEGRAM</v>
          </cell>
          <cell r="G1205" t="str">
            <v>TX</v>
          </cell>
          <cell r="H1205">
            <v>15</v>
          </cell>
          <cell r="I1205"/>
          <cell r="J1205"/>
          <cell r="K1205"/>
          <cell r="L1205"/>
          <cell r="M1205"/>
          <cell r="N1205"/>
          <cell r="O1205" t="str">
            <v>ENG</v>
          </cell>
          <cell r="P1205" t="str">
            <v>SUN</v>
          </cell>
        </row>
        <row r="1206">
          <cell r="D1206" t="str">
            <v>007605</v>
          </cell>
          <cell r="E1206">
            <v>122</v>
          </cell>
          <cell r="F1206" t="str">
            <v>BRYAN-COLLEGE STATION EAGLE</v>
          </cell>
          <cell r="G1206" t="str">
            <v>TX</v>
          </cell>
          <cell r="H1206">
            <v>14</v>
          </cell>
          <cell r="I1206"/>
          <cell r="J1206"/>
          <cell r="K1206"/>
          <cell r="L1206"/>
          <cell r="M1206"/>
          <cell r="N1206"/>
          <cell r="O1206" t="str">
            <v>ENG</v>
          </cell>
          <cell r="P1206" t="str">
            <v>SUN</v>
          </cell>
        </row>
        <row r="1207">
          <cell r="D1207"/>
          <cell r="E1207" t="str">
            <v>SOUTHWEST TOTAL</v>
          </cell>
          <cell r="F1207"/>
          <cell r="G1207"/>
          <cell r="H1207">
            <v>7474</v>
          </cell>
          <cell r="I1207">
            <v>0</v>
          </cell>
          <cell r="J1207"/>
          <cell r="K1207"/>
          <cell r="L1207"/>
          <cell r="M1207"/>
          <cell r="N1207"/>
          <cell r="O1207"/>
          <cell r="P1207"/>
        </row>
        <row r="1208">
          <cell r="D1208"/>
          <cell r="E1208" t="str">
            <v>PACIFIC</v>
          </cell>
          <cell r="F1208"/>
          <cell r="G1208"/>
          <cell r="H1208"/>
          <cell r="I1208"/>
          <cell r="J1208"/>
          <cell r="K1208"/>
          <cell r="L1208"/>
          <cell r="M1208"/>
          <cell r="N1208"/>
          <cell r="O1208"/>
          <cell r="P1208"/>
        </row>
        <row r="1209">
          <cell r="D1209" t="str">
            <v>019299</v>
          </cell>
          <cell r="E1209">
            <v>123</v>
          </cell>
          <cell r="F1209" t="str">
            <v>PHOENIX-PRESCOTT REDPLUM SHARED MAIL</v>
          </cell>
          <cell r="G1209" t="str">
            <v>AZ</v>
          </cell>
          <cell r="H1209">
            <v>765</v>
          </cell>
          <cell r="I1209"/>
          <cell r="J1209"/>
          <cell r="K1209"/>
          <cell r="L1209" t="str">
            <v>P</v>
          </cell>
          <cell r="M1209" t="str">
            <v>PRIMARY</v>
          </cell>
          <cell r="N1209"/>
          <cell r="O1209" t="str">
            <v>ENG</v>
          </cell>
          <cell r="P1209" t="str">
            <v>T/W</v>
          </cell>
        </row>
        <row r="1210">
          <cell r="D1210" t="str">
            <v>021501</v>
          </cell>
          <cell r="E1210">
            <v>123</v>
          </cell>
          <cell r="F1210" t="str">
            <v>PHOENIX-PRESCOTT HISPANIC REDPLUM SHARED MAIL</v>
          </cell>
          <cell r="G1210" t="str">
            <v>AZ</v>
          </cell>
          <cell r="H1210">
            <v>333</v>
          </cell>
          <cell r="I1210"/>
          <cell r="J1210"/>
          <cell r="K1210"/>
          <cell r="L1210" t="str">
            <v>P</v>
          </cell>
          <cell r="M1210" t="str">
            <v>PRIMARY</v>
          </cell>
          <cell r="N1210" t="str">
            <v>DEDICATED</v>
          </cell>
          <cell r="O1210" t="str">
            <v>ENG</v>
          </cell>
          <cell r="P1210" t="str">
            <v>T/W</v>
          </cell>
        </row>
        <row r="1211">
          <cell r="D1211" t="str">
            <v>000337</v>
          </cell>
          <cell r="E1211">
            <v>123</v>
          </cell>
          <cell r="F1211" t="str">
            <v>LAKE HAVASU CITY TODAY'S NEWS-HERALD</v>
          </cell>
          <cell r="G1211" t="str">
            <v>AZ</v>
          </cell>
          <cell r="H1211">
            <v>14</v>
          </cell>
          <cell r="I1211"/>
          <cell r="J1211"/>
          <cell r="K1211"/>
          <cell r="L1211"/>
          <cell r="M1211"/>
          <cell r="N1211"/>
          <cell r="O1211" t="str">
            <v>ENG</v>
          </cell>
          <cell r="P1211" t="str">
            <v>SUN</v>
          </cell>
        </row>
        <row r="1212">
          <cell r="D1212" t="str">
            <v>000325</v>
          </cell>
          <cell r="E1212">
            <v>123</v>
          </cell>
          <cell r="F1212" t="str">
            <v>PRESCOTT COURIER</v>
          </cell>
          <cell r="G1212" t="str">
            <v>AZ</v>
          </cell>
          <cell r="H1212">
            <v>14</v>
          </cell>
          <cell r="I1212"/>
          <cell r="J1212"/>
          <cell r="K1212"/>
          <cell r="L1212"/>
          <cell r="M1212"/>
          <cell r="N1212"/>
          <cell r="O1212" t="str">
            <v>ENG</v>
          </cell>
          <cell r="P1212" t="str">
            <v>SUN</v>
          </cell>
        </row>
        <row r="1213">
          <cell r="D1213" t="str">
            <v>000338</v>
          </cell>
          <cell r="E1213">
            <v>123</v>
          </cell>
          <cell r="F1213" t="str">
            <v>SHOW LOW WHITE MOUNTAIN INDEPENDENT</v>
          </cell>
          <cell r="G1213" t="str">
            <v>AZ</v>
          </cell>
          <cell r="H1213">
            <v>10</v>
          </cell>
          <cell r="I1213"/>
          <cell r="J1213"/>
          <cell r="K1213"/>
          <cell r="L1213"/>
          <cell r="M1213"/>
          <cell r="N1213"/>
          <cell r="O1213" t="str">
            <v>ENG</v>
          </cell>
          <cell r="P1213" t="str">
            <v>FRI</v>
          </cell>
        </row>
        <row r="1214">
          <cell r="D1214" t="str">
            <v>000320</v>
          </cell>
          <cell r="E1214">
            <v>123</v>
          </cell>
          <cell r="F1214" t="str">
            <v>FLAGSTAFF ARIZONA DAILY SUN</v>
          </cell>
          <cell r="G1214" t="str">
            <v>AZ</v>
          </cell>
          <cell r="H1214">
            <v>9</v>
          </cell>
          <cell r="I1214"/>
          <cell r="J1214"/>
          <cell r="K1214"/>
          <cell r="L1214"/>
          <cell r="M1214"/>
          <cell r="N1214"/>
          <cell r="O1214" t="str">
            <v>ENG</v>
          </cell>
          <cell r="P1214" t="str">
            <v>SUN</v>
          </cell>
        </row>
        <row r="1215">
          <cell r="D1215" t="str">
            <v>000321</v>
          </cell>
          <cell r="E1215">
            <v>123</v>
          </cell>
          <cell r="F1215" t="str">
            <v>KINGMAN DAILY MINER</v>
          </cell>
          <cell r="G1215" t="str">
            <v>AZ</v>
          </cell>
          <cell r="H1215">
            <v>7</v>
          </cell>
          <cell r="I1215"/>
          <cell r="J1215"/>
          <cell r="K1215"/>
          <cell r="L1215"/>
          <cell r="M1215"/>
          <cell r="N1215"/>
          <cell r="O1215" t="str">
            <v>ENG</v>
          </cell>
          <cell r="P1215" t="str">
            <v>SUN</v>
          </cell>
        </row>
        <row r="1216">
          <cell r="D1216" t="str">
            <v>000335</v>
          </cell>
          <cell r="E1216">
            <v>123</v>
          </cell>
          <cell r="F1216" t="str">
            <v>SAFFORD EASTERN ARIZONA COURIER</v>
          </cell>
          <cell r="G1216" t="str">
            <v>AZ</v>
          </cell>
          <cell r="H1216">
            <v>5</v>
          </cell>
          <cell r="I1216"/>
          <cell r="J1216"/>
          <cell r="K1216"/>
          <cell r="L1216"/>
          <cell r="M1216"/>
          <cell r="N1216" t="str">
            <v>DEDICATED</v>
          </cell>
          <cell r="O1216" t="str">
            <v>ENG</v>
          </cell>
          <cell r="P1216" t="str">
            <v>SAT</v>
          </cell>
        </row>
        <row r="1217">
          <cell r="D1217" t="str">
            <v>000340</v>
          </cell>
          <cell r="E1217">
            <v>123</v>
          </cell>
          <cell r="F1217" t="str">
            <v>COTTONWOOD VERDE INDEPENDENT/BUGLE</v>
          </cell>
          <cell r="G1217" t="str">
            <v>AZ</v>
          </cell>
          <cell r="H1217">
            <v>3</v>
          </cell>
          <cell r="I1217"/>
          <cell r="J1217"/>
          <cell r="K1217"/>
          <cell r="L1217"/>
          <cell r="M1217"/>
          <cell r="N1217"/>
          <cell r="O1217" t="str">
            <v>ENG</v>
          </cell>
          <cell r="P1217" t="str">
            <v>SUN</v>
          </cell>
        </row>
        <row r="1218">
          <cell r="D1218" t="str">
            <v>000367</v>
          </cell>
          <cell r="E1218">
            <v>123</v>
          </cell>
          <cell r="F1218" t="str">
            <v>CLIFTON COPPER ERA</v>
          </cell>
          <cell r="G1218" t="str">
            <v>AZ</v>
          </cell>
          <cell r="H1218">
            <v>2</v>
          </cell>
          <cell r="I1218"/>
          <cell r="J1218"/>
          <cell r="K1218"/>
          <cell r="L1218"/>
          <cell r="M1218"/>
          <cell r="N1218" t="str">
            <v>DEDICATED</v>
          </cell>
          <cell r="O1218" t="str">
            <v>ENG</v>
          </cell>
          <cell r="P1218" t="str">
            <v>WED</v>
          </cell>
        </row>
        <row r="1219">
          <cell r="D1219" t="str">
            <v>000318</v>
          </cell>
          <cell r="E1219">
            <v>124</v>
          </cell>
          <cell r="F1219" t="str">
            <v>TUCSON ARIZONA DAILY STAR</v>
          </cell>
          <cell r="G1219" t="str">
            <v>AZ</v>
          </cell>
          <cell r="H1219">
            <v>90</v>
          </cell>
          <cell r="I1219"/>
          <cell r="J1219"/>
          <cell r="K1219"/>
          <cell r="L1219"/>
          <cell r="M1219"/>
          <cell r="N1219" t="str">
            <v>DEDICATED</v>
          </cell>
          <cell r="O1219" t="str">
            <v>ENG</v>
          </cell>
          <cell r="P1219" t="str">
            <v>SUN</v>
          </cell>
        </row>
        <row r="1220">
          <cell r="D1220" t="str">
            <v>022226</v>
          </cell>
          <cell r="E1220">
            <v>124</v>
          </cell>
          <cell r="F1220" t="str">
            <v>TUCSON-SIERRA VISTA HISPANIC REDPLUM SHARED MAIL</v>
          </cell>
          <cell r="G1220" t="str">
            <v>AZ</v>
          </cell>
          <cell r="H1220">
            <v>87</v>
          </cell>
          <cell r="I1220"/>
          <cell r="J1220"/>
          <cell r="K1220"/>
          <cell r="L1220" t="str">
            <v>P</v>
          </cell>
          <cell r="M1220" t="str">
            <v>PRIMARY CAFÉ</v>
          </cell>
          <cell r="N1220" t="str">
            <v>DEDICATED</v>
          </cell>
          <cell r="O1220" t="str">
            <v>ENG</v>
          </cell>
          <cell r="P1220" t="str">
            <v>T/W</v>
          </cell>
        </row>
        <row r="1221">
          <cell r="D1221" t="str">
            <v>020477</v>
          </cell>
          <cell r="E1221">
            <v>124</v>
          </cell>
          <cell r="F1221" t="str">
            <v>TUCSON-SIERRA VISTA REDPLUM SHARED MAIL</v>
          </cell>
          <cell r="G1221" t="str">
            <v>AZ</v>
          </cell>
          <cell r="H1221">
            <v>82</v>
          </cell>
          <cell r="I1221"/>
          <cell r="J1221"/>
          <cell r="K1221"/>
          <cell r="L1221" t="str">
            <v>P</v>
          </cell>
          <cell r="M1221" t="str">
            <v>PRIMARY CAFÉ</v>
          </cell>
          <cell r="N1221"/>
          <cell r="O1221" t="str">
            <v>ENG</v>
          </cell>
          <cell r="P1221" t="str">
            <v>T/W</v>
          </cell>
        </row>
        <row r="1222">
          <cell r="D1222" t="str">
            <v>021496</v>
          </cell>
          <cell r="E1222">
            <v>124</v>
          </cell>
          <cell r="F1222" t="str">
            <v>YUMA-EL CENTRO HISPANIC REDPLUM SHARED MAIL</v>
          </cell>
          <cell r="G1222" t="str">
            <v>CA</v>
          </cell>
          <cell r="H1222">
            <v>56</v>
          </cell>
          <cell r="I1222"/>
          <cell r="J1222"/>
          <cell r="K1222"/>
          <cell r="L1222" t="str">
            <v>P</v>
          </cell>
          <cell r="M1222" t="str">
            <v>PRIMARY CAFÉ</v>
          </cell>
          <cell r="N1222" t="str">
            <v>DEDICATED</v>
          </cell>
          <cell r="O1222" t="str">
            <v>ENG</v>
          </cell>
          <cell r="P1222" t="str">
            <v>T/W</v>
          </cell>
        </row>
        <row r="1223">
          <cell r="D1223" t="str">
            <v>016724</v>
          </cell>
          <cell r="E1223">
            <v>124</v>
          </cell>
          <cell r="F1223" t="str">
            <v>TUCSON EXPLORER/MARANA NEWS</v>
          </cell>
          <cell r="G1223" t="str">
            <v>AZ</v>
          </cell>
          <cell r="H1223">
            <v>44</v>
          </cell>
          <cell r="I1223"/>
          <cell r="J1223"/>
          <cell r="K1223"/>
          <cell r="L1223"/>
          <cell r="M1223"/>
          <cell r="N1223"/>
          <cell r="O1223" t="str">
            <v>ENG</v>
          </cell>
          <cell r="P1223" t="str">
            <v>WED</v>
          </cell>
        </row>
        <row r="1224">
          <cell r="D1224" t="str">
            <v>000328</v>
          </cell>
          <cell r="E1224">
            <v>124</v>
          </cell>
          <cell r="F1224" t="str">
            <v>YUMA SUN</v>
          </cell>
          <cell r="G1224" t="str">
            <v>AZ</v>
          </cell>
          <cell r="H1224">
            <v>10</v>
          </cell>
          <cell r="I1224"/>
          <cell r="J1224"/>
          <cell r="K1224"/>
          <cell r="L1224"/>
          <cell r="M1224"/>
          <cell r="N1224" t="str">
            <v>DEDICATED</v>
          </cell>
          <cell r="O1224" t="str">
            <v>ENG</v>
          </cell>
          <cell r="P1224" t="str">
            <v>SUN</v>
          </cell>
        </row>
        <row r="1225">
          <cell r="D1225" t="str">
            <v>000380</v>
          </cell>
          <cell r="E1225">
            <v>124</v>
          </cell>
          <cell r="F1225" t="str">
            <v>GREEN VALLEY NEWS AND SUN</v>
          </cell>
          <cell r="G1225" t="str">
            <v>AZ</v>
          </cell>
          <cell r="H1225">
            <v>8</v>
          </cell>
          <cell r="I1225"/>
          <cell r="J1225"/>
          <cell r="K1225"/>
          <cell r="L1225"/>
          <cell r="M1225"/>
          <cell r="N1225"/>
          <cell r="O1225" t="str">
            <v>ENG</v>
          </cell>
          <cell r="P1225" t="str">
            <v>SUN</v>
          </cell>
        </row>
        <row r="1226">
          <cell r="D1226" t="str">
            <v>000330</v>
          </cell>
          <cell r="E1226">
            <v>124</v>
          </cell>
          <cell r="F1226" t="str">
            <v>SIERRA VISTA HERALD</v>
          </cell>
          <cell r="G1226" t="str">
            <v>AZ</v>
          </cell>
          <cell r="H1226">
            <v>7</v>
          </cell>
          <cell r="I1226"/>
          <cell r="J1226"/>
          <cell r="K1226"/>
          <cell r="L1226"/>
          <cell r="M1226"/>
          <cell r="N1226"/>
          <cell r="O1226" t="str">
            <v>ENG</v>
          </cell>
          <cell r="P1226" t="str">
            <v>SUN</v>
          </cell>
        </row>
        <row r="1227">
          <cell r="D1227" t="str">
            <v>000390</v>
          </cell>
          <cell r="E1227">
            <v>124</v>
          </cell>
          <cell r="F1227" t="str">
            <v>BENSON SAN PEDRO VALLEY NEWS-SUN</v>
          </cell>
          <cell r="G1227" t="str">
            <v>AZ</v>
          </cell>
          <cell r="H1227">
            <v>3</v>
          </cell>
          <cell r="I1227"/>
          <cell r="J1227"/>
          <cell r="K1227"/>
          <cell r="L1227"/>
          <cell r="M1227"/>
          <cell r="N1227"/>
          <cell r="O1227" t="str">
            <v>ENG</v>
          </cell>
          <cell r="P1227" t="str">
            <v>WED</v>
          </cell>
        </row>
        <row r="1228">
          <cell r="D1228" t="str">
            <v>000352</v>
          </cell>
          <cell r="E1228">
            <v>124</v>
          </cell>
          <cell r="F1228" t="str">
            <v>NOGALES INTERNATIONAL</v>
          </cell>
          <cell r="G1228" t="str">
            <v>AZ</v>
          </cell>
          <cell r="H1228">
            <v>3</v>
          </cell>
          <cell r="I1228"/>
          <cell r="J1228"/>
          <cell r="K1228"/>
          <cell r="L1228"/>
          <cell r="M1228"/>
          <cell r="N1228" t="str">
            <v>DEDICATED</v>
          </cell>
          <cell r="O1228" t="str">
            <v>ENG</v>
          </cell>
          <cell r="P1228" t="str">
            <v>TUE</v>
          </cell>
        </row>
        <row r="1229">
          <cell r="D1229" t="str">
            <v>000347</v>
          </cell>
          <cell r="E1229">
            <v>124</v>
          </cell>
          <cell r="F1229" t="str">
            <v>WILCOX ARIZONA RANGE NEWS</v>
          </cell>
          <cell r="G1229" t="str">
            <v>AZ</v>
          </cell>
          <cell r="H1229">
            <v>2</v>
          </cell>
          <cell r="I1229"/>
          <cell r="J1229"/>
          <cell r="K1229"/>
          <cell r="L1229"/>
          <cell r="M1229"/>
          <cell r="N1229" t="str">
            <v>DEDICATED</v>
          </cell>
          <cell r="O1229" t="str">
            <v>ENG</v>
          </cell>
          <cell r="P1229" t="str">
            <v>WED</v>
          </cell>
        </row>
        <row r="1230">
          <cell r="D1230" t="str">
            <v>022215</v>
          </cell>
          <cell r="E1230">
            <v>125</v>
          </cell>
          <cell r="F1230" t="str">
            <v>FRESNO-VISALIA HISPANIC REDPLUM SHARED MAIL</v>
          </cell>
          <cell r="G1230" t="str">
            <v>CA</v>
          </cell>
          <cell r="H1230">
            <v>163</v>
          </cell>
          <cell r="I1230"/>
          <cell r="J1230"/>
          <cell r="K1230"/>
          <cell r="L1230" t="str">
            <v>P</v>
          </cell>
          <cell r="M1230" t="str">
            <v>PRIMARY CAFÉ</v>
          </cell>
          <cell r="N1230" t="str">
            <v>DEDICATED</v>
          </cell>
          <cell r="O1230" t="str">
            <v>ENG</v>
          </cell>
          <cell r="P1230" t="str">
            <v>M/T</v>
          </cell>
        </row>
        <row r="1231">
          <cell r="D1231" t="str">
            <v>000467</v>
          </cell>
          <cell r="E1231">
            <v>125</v>
          </cell>
          <cell r="F1231" t="str">
            <v>FRESNO BEE</v>
          </cell>
          <cell r="G1231" t="str">
            <v>CA</v>
          </cell>
          <cell r="H1231">
            <v>81</v>
          </cell>
          <cell r="I1231"/>
          <cell r="J1231"/>
          <cell r="K1231"/>
          <cell r="L1231"/>
          <cell r="M1231"/>
          <cell r="N1231" t="str">
            <v>DEDICATED</v>
          </cell>
          <cell r="O1231" t="str">
            <v>ENG</v>
          </cell>
          <cell r="P1231" t="str">
            <v>SUN</v>
          </cell>
        </row>
        <row r="1232">
          <cell r="D1232" t="str">
            <v>020615</v>
          </cell>
          <cell r="E1232">
            <v>125</v>
          </cell>
          <cell r="F1232" t="str">
            <v>FRESNO SUNDAY SELECT</v>
          </cell>
          <cell r="G1232" t="str">
            <v>CA</v>
          </cell>
          <cell r="H1232">
            <v>33</v>
          </cell>
          <cell r="I1232"/>
          <cell r="J1232"/>
          <cell r="K1232"/>
          <cell r="L1232"/>
          <cell r="M1232"/>
          <cell r="N1232" t="str">
            <v>DEDICATED</v>
          </cell>
          <cell r="O1232" t="str">
            <v>ENG</v>
          </cell>
          <cell r="P1232" t="str">
            <v>SUN</v>
          </cell>
        </row>
        <row r="1233">
          <cell r="D1233" t="str">
            <v>000504</v>
          </cell>
          <cell r="E1233">
            <v>125</v>
          </cell>
          <cell r="F1233" t="str">
            <v>MERCED SUN-STAR</v>
          </cell>
          <cell r="G1233" t="str">
            <v>CA</v>
          </cell>
          <cell r="H1233">
            <v>15</v>
          </cell>
          <cell r="I1233"/>
          <cell r="J1233"/>
          <cell r="K1233"/>
          <cell r="L1233"/>
          <cell r="M1233"/>
          <cell r="N1233" t="str">
            <v>DEDICATED</v>
          </cell>
          <cell r="O1233" t="str">
            <v>ENG</v>
          </cell>
          <cell r="P1233" t="str">
            <v>SAT</v>
          </cell>
        </row>
        <row r="1234">
          <cell r="D1234" t="str">
            <v>018705</v>
          </cell>
          <cell r="E1234">
            <v>125</v>
          </cell>
          <cell r="F1234" t="str">
            <v>MERCED VIDA EN EL VALLE</v>
          </cell>
          <cell r="G1234" t="str">
            <v>CA</v>
          </cell>
          <cell r="H1234">
            <v>15</v>
          </cell>
          <cell r="I1234"/>
          <cell r="J1234"/>
          <cell r="K1234"/>
          <cell r="L1234"/>
          <cell r="M1234"/>
          <cell r="N1234" t="str">
            <v>DEDICATED</v>
          </cell>
          <cell r="O1234" t="str">
            <v>E&amp;S</v>
          </cell>
          <cell r="P1234" t="str">
            <v>WED</v>
          </cell>
        </row>
        <row r="1235">
          <cell r="D1235" t="str">
            <v>000525</v>
          </cell>
          <cell r="E1235">
            <v>125</v>
          </cell>
          <cell r="F1235" t="str">
            <v>VISALIA TIMES DELTA</v>
          </cell>
          <cell r="G1235" t="str">
            <v>CA</v>
          </cell>
          <cell r="H1235">
            <v>13</v>
          </cell>
          <cell r="I1235"/>
          <cell r="J1235"/>
          <cell r="K1235"/>
          <cell r="L1235"/>
          <cell r="M1235"/>
          <cell r="N1235" t="str">
            <v>DEDICATED</v>
          </cell>
          <cell r="O1235" t="str">
            <v>ENG</v>
          </cell>
          <cell r="P1235" t="str">
            <v>SAT</v>
          </cell>
        </row>
        <row r="1236">
          <cell r="D1236" t="str">
            <v>000511</v>
          </cell>
          <cell r="E1236">
            <v>125</v>
          </cell>
          <cell r="F1236" t="str">
            <v>PORTERVILLE RECORDER</v>
          </cell>
          <cell r="G1236" t="str">
            <v>CA</v>
          </cell>
          <cell r="H1236">
            <v>6</v>
          </cell>
          <cell r="I1236"/>
          <cell r="J1236"/>
          <cell r="K1236"/>
          <cell r="L1236"/>
          <cell r="M1236"/>
          <cell r="N1236" t="str">
            <v>DEDICATED</v>
          </cell>
          <cell r="O1236" t="str">
            <v>ENG</v>
          </cell>
          <cell r="P1236" t="str">
            <v>SAT</v>
          </cell>
        </row>
        <row r="1237">
          <cell r="D1237" t="str">
            <v>000471</v>
          </cell>
          <cell r="E1237">
            <v>126</v>
          </cell>
          <cell r="F1237" t="str">
            <v>SACRAMENTO BEE</v>
          </cell>
          <cell r="G1237" t="str">
            <v>CA</v>
          </cell>
          <cell r="H1237">
            <v>170</v>
          </cell>
          <cell r="I1237"/>
          <cell r="J1237"/>
          <cell r="K1237"/>
          <cell r="L1237"/>
          <cell r="M1237"/>
          <cell r="N1237"/>
          <cell r="O1237" t="str">
            <v>ENG</v>
          </cell>
          <cell r="P1237" t="str">
            <v>SUN</v>
          </cell>
        </row>
        <row r="1238">
          <cell r="D1238" t="str">
            <v>022222</v>
          </cell>
          <cell r="E1238">
            <v>126</v>
          </cell>
          <cell r="F1238" t="str">
            <v>SACRAMENTO HISPANIC REDPLUM SHARED MAIL</v>
          </cell>
          <cell r="G1238" t="str">
            <v>CA</v>
          </cell>
          <cell r="H1238">
            <v>126</v>
          </cell>
          <cell r="I1238"/>
          <cell r="J1238"/>
          <cell r="K1238"/>
          <cell r="L1238" t="str">
            <v>P</v>
          </cell>
          <cell r="M1238" t="str">
            <v>PRIMARY CAFÉ</v>
          </cell>
          <cell r="N1238" t="str">
            <v>DEDICATED</v>
          </cell>
          <cell r="O1238" t="str">
            <v>ENG</v>
          </cell>
          <cell r="P1238" t="str">
            <v>M/T</v>
          </cell>
        </row>
        <row r="1239">
          <cell r="D1239" t="str">
            <v>017845</v>
          </cell>
          <cell r="E1239">
            <v>126</v>
          </cell>
          <cell r="F1239" t="str">
            <v>SACRAMENTO REDPLUM SHARED MAIL</v>
          </cell>
          <cell r="G1239" t="str">
            <v>CA</v>
          </cell>
          <cell r="H1239">
            <v>124</v>
          </cell>
          <cell r="I1239"/>
          <cell r="J1239"/>
          <cell r="K1239"/>
          <cell r="L1239" t="str">
            <v>P</v>
          </cell>
          <cell r="M1239" t="str">
            <v>PRIMARY CAFÉ</v>
          </cell>
          <cell r="N1239"/>
          <cell r="O1239" t="str">
            <v>ENG</v>
          </cell>
          <cell r="P1239" t="str">
            <v>M/T</v>
          </cell>
        </row>
        <row r="1240">
          <cell r="D1240" t="str">
            <v>008896</v>
          </cell>
          <cell r="E1240">
            <v>126</v>
          </cell>
          <cell r="F1240" t="str">
            <v>SACRAMENTO BEE/MVP</v>
          </cell>
          <cell r="G1240" t="str">
            <v>CA</v>
          </cell>
          <cell r="H1240">
            <v>99</v>
          </cell>
          <cell r="I1240"/>
          <cell r="J1240"/>
          <cell r="K1240"/>
          <cell r="L1240"/>
          <cell r="M1240"/>
          <cell r="N1240" t="str">
            <v>DEDICATED</v>
          </cell>
          <cell r="O1240" t="str">
            <v>ENG</v>
          </cell>
          <cell r="P1240" t="str">
            <v>WED</v>
          </cell>
        </row>
        <row r="1241">
          <cell r="D1241" t="str">
            <v>020351</v>
          </cell>
          <cell r="E1241">
            <v>126</v>
          </cell>
          <cell r="F1241" t="str">
            <v>SACRAMENTO YES</v>
          </cell>
          <cell r="G1241" t="str">
            <v>CA</v>
          </cell>
          <cell r="H1241">
            <v>57</v>
          </cell>
          <cell r="I1241"/>
          <cell r="J1241"/>
          <cell r="K1241"/>
          <cell r="L1241"/>
          <cell r="M1241"/>
          <cell r="N1241"/>
          <cell r="O1241" t="str">
            <v>ENG</v>
          </cell>
          <cell r="P1241" t="str">
            <v>SUN</v>
          </cell>
        </row>
        <row r="1242">
          <cell r="D1242" t="str">
            <v>017456</v>
          </cell>
          <cell r="E1242">
            <v>126</v>
          </cell>
          <cell r="F1242" t="str">
            <v>GREATER SACRAMENTO NEWSPAPERS</v>
          </cell>
          <cell r="G1242" t="str">
            <v>CA</v>
          </cell>
          <cell r="H1242">
            <v>47</v>
          </cell>
          <cell r="I1242"/>
          <cell r="J1242"/>
          <cell r="K1242" t="str">
            <v>H</v>
          </cell>
          <cell r="L1242"/>
          <cell r="M1242"/>
          <cell r="N1242"/>
          <cell r="O1242" t="str">
            <v>ENG</v>
          </cell>
          <cell r="P1242"/>
        </row>
        <row r="1243">
          <cell r="D1243" t="str">
            <v>000555</v>
          </cell>
          <cell r="E1243">
            <v>126</v>
          </cell>
          <cell r="F1243" t="str">
            <v>GRASS VALLEY UNION</v>
          </cell>
          <cell r="G1243" t="str">
            <v>CA</v>
          </cell>
          <cell r="H1243">
            <v>11</v>
          </cell>
          <cell r="I1243"/>
          <cell r="J1243"/>
          <cell r="K1243" t="str">
            <v>M</v>
          </cell>
          <cell r="L1243"/>
          <cell r="M1243"/>
          <cell r="N1243"/>
          <cell r="O1243" t="str">
            <v>ENG</v>
          </cell>
          <cell r="P1243" t="str">
            <v>SAT</v>
          </cell>
        </row>
        <row r="1244">
          <cell r="D1244" t="str">
            <v>000541</v>
          </cell>
          <cell r="E1244">
            <v>126</v>
          </cell>
          <cell r="F1244" t="str">
            <v>AUBURN JOURNAL</v>
          </cell>
          <cell r="G1244" t="str">
            <v>CA</v>
          </cell>
          <cell r="H1244">
            <v>9</v>
          </cell>
          <cell r="I1244"/>
          <cell r="J1244"/>
          <cell r="K1244" t="str">
            <v>M</v>
          </cell>
          <cell r="L1244"/>
          <cell r="M1244"/>
          <cell r="N1244"/>
          <cell r="O1244" t="str">
            <v>ENG</v>
          </cell>
          <cell r="P1244" t="str">
            <v>SUN</v>
          </cell>
        </row>
        <row r="1245">
          <cell r="D1245" t="str">
            <v>022374</v>
          </cell>
          <cell r="E1245">
            <v>126</v>
          </cell>
          <cell r="F1245" t="str">
            <v>FOLSOM EL DORADO TELEGRAPHS</v>
          </cell>
          <cell r="G1245" t="str">
            <v>CA</v>
          </cell>
          <cell r="H1245">
            <v>8</v>
          </cell>
          <cell r="I1245"/>
          <cell r="J1245"/>
          <cell r="K1245" t="str">
            <v>M</v>
          </cell>
          <cell r="L1245"/>
          <cell r="M1245"/>
          <cell r="N1245"/>
          <cell r="O1245" t="str">
            <v>ENG</v>
          </cell>
          <cell r="P1245" t="str">
            <v>THU</v>
          </cell>
        </row>
        <row r="1246">
          <cell r="D1246" t="str">
            <v>000538</v>
          </cell>
          <cell r="E1246">
            <v>126</v>
          </cell>
          <cell r="F1246" t="str">
            <v>DAVIS THE ENTERPRISE</v>
          </cell>
          <cell r="G1246" t="str">
            <v>CA</v>
          </cell>
          <cell r="H1246">
            <v>7</v>
          </cell>
          <cell r="I1246"/>
          <cell r="J1246"/>
          <cell r="K1246" t="str">
            <v>M</v>
          </cell>
          <cell r="L1246"/>
          <cell r="M1246"/>
          <cell r="N1246"/>
          <cell r="O1246" t="str">
            <v>ENG</v>
          </cell>
          <cell r="P1246" t="str">
            <v>SUN</v>
          </cell>
        </row>
        <row r="1247">
          <cell r="D1247" t="str">
            <v>000622</v>
          </cell>
          <cell r="E1247">
            <v>126</v>
          </cell>
          <cell r="F1247" t="str">
            <v>ROCKLIN PLACER HERALD</v>
          </cell>
          <cell r="G1247" t="str">
            <v>CA</v>
          </cell>
          <cell r="H1247">
            <v>6</v>
          </cell>
          <cell r="I1247"/>
          <cell r="J1247"/>
          <cell r="K1247" t="str">
            <v>M</v>
          </cell>
          <cell r="L1247"/>
          <cell r="M1247"/>
          <cell r="N1247"/>
          <cell r="O1247" t="str">
            <v>ENG</v>
          </cell>
          <cell r="P1247" t="str">
            <v>THU</v>
          </cell>
        </row>
        <row r="1248">
          <cell r="D1248" t="str">
            <v>001042</v>
          </cell>
          <cell r="E1248">
            <v>126</v>
          </cell>
          <cell r="F1248" t="str">
            <v>JACKSON LEDGER-DISPATCH</v>
          </cell>
          <cell r="G1248" t="str">
            <v>CA</v>
          </cell>
          <cell r="H1248">
            <v>6</v>
          </cell>
          <cell r="I1248"/>
          <cell r="J1248"/>
          <cell r="K1248" t="str">
            <v>M</v>
          </cell>
          <cell r="L1248"/>
          <cell r="M1248"/>
          <cell r="N1248"/>
          <cell r="O1248" t="str">
            <v>ENG</v>
          </cell>
          <cell r="P1248" t="str">
            <v>TUE</v>
          </cell>
        </row>
        <row r="1249">
          <cell r="D1249" t="str">
            <v>013109</v>
          </cell>
          <cell r="E1249">
            <v>126</v>
          </cell>
          <cell r="F1249" t="str">
            <v>MODESTO VIDA EN EL VALLE</v>
          </cell>
          <cell r="G1249" t="str">
            <v>CA</v>
          </cell>
          <cell r="H1249">
            <v>44</v>
          </cell>
          <cell r="I1249"/>
          <cell r="J1249"/>
          <cell r="K1249"/>
          <cell r="L1249"/>
          <cell r="M1249"/>
          <cell r="N1249" t="str">
            <v>DEDICATED</v>
          </cell>
          <cell r="O1249" t="str">
            <v>E&amp;S</v>
          </cell>
          <cell r="P1249" t="str">
            <v>WED</v>
          </cell>
        </row>
        <row r="1250">
          <cell r="D1250" t="str">
            <v>000468</v>
          </cell>
          <cell r="E1250">
            <v>126</v>
          </cell>
          <cell r="F1250" t="str">
            <v>MODESTO BEE</v>
          </cell>
          <cell r="G1250" t="str">
            <v>CA</v>
          </cell>
          <cell r="H1250">
            <v>43</v>
          </cell>
          <cell r="I1250"/>
          <cell r="J1250"/>
          <cell r="K1250"/>
          <cell r="L1250"/>
          <cell r="M1250"/>
          <cell r="N1250" t="str">
            <v>DEDICATED</v>
          </cell>
          <cell r="O1250" t="str">
            <v>ENG</v>
          </cell>
          <cell r="P1250" t="str">
            <v>SUN</v>
          </cell>
        </row>
        <row r="1251">
          <cell r="D1251" t="str">
            <v>000520</v>
          </cell>
          <cell r="E1251">
            <v>126</v>
          </cell>
          <cell r="F1251" t="str">
            <v>STOCKTON RECORD</v>
          </cell>
          <cell r="G1251" t="str">
            <v>CA</v>
          </cell>
          <cell r="H1251">
            <v>27</v>
          </cell>
          <cell r="I1251"/>
          <cell r="J1251"/>
          <cell r="K1251"/>
          <cell r="L1251"/>
          <cell r="M1251"/>
          <cell r="N1251" t="str">
            <v>DEDICATED</v>
          </cell>
          <cell r="O1251" t="str">
            <v>ENG</v>
          </cell>
          <cell r="P1251" t="str">
            <v>SUN</v>
          </cell>
        </row>
        <row r="1252">
          <cell r="D1252" t="str">
            <v>020614</v>
          </cell>
          <cell r="E1252">
            <v>126</v>
          </cell>
          <cell r="F1252" t="str">
            <v>MODESTO YES!</v>
          </cell>
          <cell r="G1252" t="str">
            <v>CA</v>
          </cell>
          <cell r="H1252">
            <v>26</v>
          </cell>
          <cell r="I1252"/>
          <cell r="J1252"/>
          <cell r="K1252"/>
          <cell r="L1252"/>
          <cell r="M1252"/>
          <cell r="N1252" t="str">
            <v>DEDICATED</v>
          </cell>
          <cell r="O1252" t="str">
            <v>ENG</v>
          </cell>
          <cell r="P1252" t="str">
            <v>SUN</v>
          </cell>
        </row>
        <row r="1253">
          <cell r="D1253" t="str">
            <v>000512</v>
          </cell>
          <cell r="E1253">
            <v>126</v>
          </cell>
          <cell r="F1253" t="str">
            <v>REDDING RECORD SEARCHLIGHT</v>
          </cell>
          <cell r="G1253" t="str">
            <v>CA</v>
          </cell>
          <cell r="H1253">
            <v>17</v>
          </cell>
          <cell r="I1253"/>
          <cell r="J1253"/>
          <cell r="K1253"/>
          <cell r="L1253"/>
          <cell r="M1253"/>
          <cell r="N1253"/>
          <cell r="O1253" t="str">
            <v>ENG</v>
          </cell>
          <cell r="P1253" t="str">
            <v>SUN</v>
          </cell>
        </row>
        <row r="1254">
          <cell r="D1254" t="str">
            <v>000492</v>
          </cell>
          <cell r="E1254">
            <v>126</v>
          </cell>
          <cell r="F1254" t="str">
            <v>CHICO ENTERPRISE RECORD</v>
          </cell>
          <cell r="G1254" t="str">
            <v>CA</v>
          </cell>
          <cell r="H1254">
            <v>16</v>
          </cell>
          <cell r="I1254"/>
          <cell r="J1254"/>
          <cell r="K1254"/>
          <cell r="L1254"/>
          <cell r="M1254"/>
          <cell r="N1254"/>
          <cell r="O1254" t="str">
            <v>ENG</v>
          </cell>
          <cell r="P1254" t="str">
            <v>SUN</v>
          </cell>
        </row>
        <row r="1255">
          <cell r="D1255" t="str">
            <v>000542</v>
          </cell>
          <cell r="E1255">
            <v>126</v>
          </cell>
          <cell r="F1255" t="str">
            <v>FAIRFIELD REPUBLIC</v>
          </cell>
          <cell r="G1255" t="str">
            <v>CA</v>
          </cell>
          <cell r="H1255">
            <v>15</v>
          </cell>
          <cell r="I1255"/>
          <cell r="J1255"/>
          <cell r="K1255"/>
          <cell r="L1255"/>
          <cell r="M1255"/>
          <cell r="N1255" t="str">
            <v>DEDICATED</v>
          </cell>
          <cell r="O1255" t="str">
            <v>ENG</v>
          </cell>
          <cell r="P1255" t="str">
            <v>SUN</v>
          </cell>
        </row>
        <row r="1256">
          <cell r="D1256" t="str">
            <v>000495</v>
          </cell>
          <cell r="E1256">
            <v>126</v>
          </cell>
          <cell r="F1256" t="str">
            <v>EUREKA TIMES-STANDARD</v>
          </cell>
          <cell r="G1256" t="str">
            <v>CA</v>
          </cell>
          <cell r="H1256">
            <v>12</v>
          </cell>
          <cell r="I1256"/>
          <cell r="J1256"/>
          <cell r="K1256"/>
          <cell r="L1256"/>
          <cell r="M1256"/>
          <cell r="N1256"/>
          <cell r="O1256" t="str">
            <v>ENG</v>
          </cell>
          <cell r="P1256" t="str">
            <v>SUN</v>
          </cell>
        </row>
        <row r="1257">
          <cell r="D1257" t="str">
            <v>022596</v>
          </cell>
          <cell r="E1257">
            <v>126</v>
          </cell>
          <cell r="F1257" t="str">
            <v>ROSEVILLE PRESS TRIBUNE</v>
          </cell>
          <cell r="G1257" t="str">
            <v>CA</v>
          </cell>
          <cell r="H1257">
            <v>12</v>
          </cell>
          <cell r="I1257"/>
          <cell r="J1257" t="str">
            <v>NEW-NP</v>
          </cell>
          <cell r="K1257"/>
          <cell r="L1257"/>
          <cell r="M1257"/>
          <cell r="N1257"/>
          <cell r="O1257" t="str">
            <v>ENG</v>
          </cell>
          <cell r="P1257" t="str">
            <v>THU</v>
          </cell>
        </row>
        <row r="1258">
          <cell r="D1258" t="str">
            <v>000574</v>
          </cell>
          <cell r="E1258">
            <v>126</v>
          </cell>
          <cell r="F1258" t="str">
            <v>SONORA UNION-DEMOCRAT</v>
          </cell>
          <cell r="G1258" t="str">
            <v>CA</v>
          </cell>
          <cell r="H1258">
            <v>8</v>
          </cell>
          <cell r="I1258"/>
          <cell r="J1258"/>
          <cell r="K1258"/>
          <cell r="L1258"/>
          <cell r="M1258"/>
          <cell r="N1258"/>
          <cell r="O1258" t="str">
            <v>ENG</v>
          </cell>
          <cell r="P1258" t="str">
            <v>SAT</v>
          </cell>
        </row>
        <row r="1259">
          <cell r="D1259" t="str">
            <v>000570</v>
          </cell>
          <cell r="E1259">
            <v>126</v>
          </cell>
          <cell r="F1259" t="str">
            <v>VACAVILLE REPORTER</v>
          </cell>
          <cell r="G1259" t="str">
            <v>CA</v>
          </cell>
          <cell r="H1259">
            <v>7</v>
          </cell>
          <cell r="I1259"/>
          <cell r="J1259"/>
          <cell r="K1259"/>
          <cell r="L1259"/>
          <cell r="M1259"/>
          <cell r="N1259"/>
          <cell r="O1259" t="str">
            <v>ENG</v>
          </cell>
          <cell r="P1259" t="str">
            <v>SUN</v>
          </cell>
        </row>
        <row r="1260">
          <cell r="D1260" t="str">
            <v>000523</v>
          </cell>
          <cell r="E1260">
            <v>126</v>
          </cell>
          <cell r="F1260" t="str">
            <v>VALLEJO TIMES-HERALD</v>
          </cell>
          <cell r="G1260" t="str">
            <v>CA</v>
          </cell>
          <cell r="H1260">
            <v>6</v>
          </cell>
          <cell r="I1260"/>
          <cell r="J1260"/>
          <cell r="K1260"/>
          <cell r="L1260"/>
          <cell r="M1260"/>
          <cell r="N1260"/>
          <cell r="O1260" t="str">
            <v>ENG</v>
          </cell>
          <cell r="P1260" t="str">
            <v>SUN</v>
          </cell>
        </row>
        <row r="1261">
          <cell r="D1261" t="str">
            <v>014813</v>
          </cell>
          <cell r="E1261">
            <v>127</v>
          </cell>
          <cell r="F1261" t="str">
            <v>SAN FRANCISCO EXAMINER</v>
          </cell>
          <cell r="G1261" t="str">
            <v>CA</v>
          </cell>
          <cell r="H1261">
            <v>255</v>
          </cell>
          <cell r="I1261"/>
          <cell r="J1261"/>
          <cell r="K1261"/>
          <cell r="L1261"/>
          <cell r="M1261"/>
          <cell r="N1261"/>
          <cell r="O1261" t="str">
            <v>ENG</v>
          </cell>
          <cell r="P1261" t="str">
            <v>SUN</v>
          </cell>
        </row>
        <row r="1262">
          <cell r="D1262" t="str">
            <v>014812</v>
          </cell>
          <cell r="E1262">
            <v>127</v>
          </cell>
          <cell r="F1262" t="str">
            <v>SAN FRANCISCO CHRONICLE</v>
          </cell>
          <cell r="G1262" t="str">
            <v>CA</v>
          </cell>
          <cell r="H1262">
            <v>191</v>
          </cell>
          <cell r="I1262"/>
          <cell r="J1262"/>
          <cell r="K1262"/>
          <cell r="L1262"/>
          <cell r="M1262"/>
          <cell r="N1262"/>
          <cell r="O1262" t="str">
            <v>ENG</v>
          </cell>
          <cell r="P1262" t="str">
            <v>SUN</v>
          </cell>
        </row>
        <row r="1263">
          <cell r="D1263" t="str">
            <v>020006</v>
          </cell>
          <cell r="E1263">
            <v>127</v>
          </cell>
          <cell r="F1263" t="str">
            <v>SAN FRANCISCO REDPLUM SHARED MAIL</v>
          </cell>
          <cell r="G1263" t="str">
            <v>CA</v>
          </cell>
          <cell r="H1263">
            <v>62</v>
          </cell>
          <cell r="I1263"/>
          <cell r="J1263"/>
          <cell r="K1263"/>
          <cell r="L1263" t="str">
            <v>S</v>
          </cell>
          <cell r="M1263" t="str">
            <v>SUPPLEMENTAL</v>
          </cell>
          <cell r="N1263"/>
          <cell r="O1263" t="str">
            <v>ENG</v>
          </cell>
          <cell r="P1263" t="str">
            <v>M/T</v>
          </cell>
        </row>
        <row r="1264">
          <cell r="D1264" t="str">
            <v>022560</v>
          </cell>
          <cell r="E1264">
            <v>128</v>
          </cell>
          <cell r="F1264" t="str">
            <v>ALAMEDA-CONTRA COSTA REDPLUM SHARED MAIL</v>
          </cell>
          <cell r="G1264" t="str">
            <v>CA</v>
          </cell>
          <cell r="H1264">
            <v>222</v>
          </cell>
          <cell r="I1264"/>
          <cell r="J1264"/>
          <cell r="K1264"/>
          <cell r="L1264" t="str">
            <v>P</v>
          </cell>
          <cell r="M1264" t="str">
            <v>PRIMARY CAFÉ</v>
          </cell>
          <cell r="N1264"/>
          <cell r="O1264" t="str">
            <v>ENG</v>
          </cell>
          <cell r="P1264" t="str">
            <v>M/T</v>
          </cell>
        </row>
        <row r="1265">
          <cell r="D1265" t="str">
            <v>022401</v>
          </cell>
          <cell r="E1265">
            <v>128</v>
          </cell>
          <cell r="F1265" t="str">
            <v>CONTRA COSTA EAST BAY TIMES</v>
          </cell>
          <cell r="G1265" t="str">
            <v>CA</v>
          </cell>
          <cell r="H1265">
            <v>139</v>
          </cell>
          <cell r="I1265"/>
          <cell r="J1265"/>
          <cell r="K1265"/>
          <cell r="L1265"/>
          <cell r="M1265"/>
          <cell r="N1265"/>
          <cell r="O1265" t="str">
            <v>ENG</v>
          </cell>
          <cell r="P1265" t="str">
            <v>SUN</v>
          </cell>
        </row>
        <row r="1266">
          <cell r="D1266" t="str">
            <v>022561</v>
          </cell>
          <cell r="E1266">
            <v>128</v>
          </cell>
          <cell r="F1266" t="str">
            <v>ALAMEDA-CONTRA COSTA HISPANIC REDPLUM SHARED MAIL</v>
          </cell>
          <cell r="G1266" t="str">
            <v>CA</v>
          </cell>
          <cell r="H1266">
            <v>81</v>
          </cell>
          <cell r="I1266"/>
          <cell r="J1266"/>
          <cell r="K1266"/>
          <cell r="L1266" t="str">
            <v>P</v>
          </cell>
          <cell r="M1266" t="str">
            <v>PRIMARY CAFÉ</v>
          </cell>
          <cell r="N1266" t="str">
            <v>DEDICATED</v>
          </cell>
          <cell r="O1266" t="str">
            <v>ENG</v>
          </cell>
          <cell r="P1266" t="str">
            <v>M/T</v>
          </cell>
        </row>
        <row r="1267">
          <cell r="D1267" t="str">
            <v>022531</v>
          </cell>
          <cell r="E1267">
            <v>128</v>
          </cell>
          <cell r="F1267" t="str">
            <v>EAST BAY YES YOUR ESSENTIAL SHOPPER</v>
          </cell>
          <cell r="G1267" t="str">
            <v>CA</v>
          </cell>
          <cell r="H1267">
            <v>49</v>
          </cell>
          <cell r="I1267"/>
          <cell r="J1267"/>
          <cell r="K1267"/>
          <cell r="L1267"/>
          <cell r="M1267"/>
          <cell r="N1267"/>
          <cell r="O1267" t="str">
            <v>ENG</v>
          </cell>
          <cell r="P1267" t="str">
            <v>SUN</v>
          </cell>
        </row>
        <row r="1268">
          <cell r="D1268" t="str">
            <v>010835</v>
          </cell>
          <cell r="E1268">
            <v>128</v>
          </cell>
          <cell r="F1268" t="str">
            <v>OAKLAND MONTCLARION</v>
          </cell>
          <cell r="G1268" t="str">
            <v>CA</v>
          </cell>
          <cell r="H1268">
            <v>25</v>
          </cell>
          <cell r="I1268"/>
          <cell r="J1268"/>
          <cell r="K1268"/>
          <cell r="L1268"/>
          <cell r="M1268"/>
          <cell r="N1268"/>
          <cell r="O1268" t="str">
            <v>ENG</v>
          </cell>
          <cell r="P1268" t="str">
            <v>FRI</v>
          </cell>
        </row>
        <row r="1269">
          <cell r="D1269" t="str">
            <v>000958</v>
          </cell>
          <cell r="E1269">
            <v>128</v>
          </cell>
          <cell r="F1269" t="str">
            <v>ALAMEDA JOURNAL</v>
          </cell>
          <cell r="G1269" t="str">
            <v>CA</v>
          </cell>
          <cell r="H1269">
            <v>19</v>
          </cell>
          <cell r="I1269"/>
          <cell r="J1269"/>
          <cell r="K1269"/>
          <cell r="L1269"/>
          <cell r="M1269"/>
          <cell r="N1269"/>
          <cell r="O1269" t="str">
            <v>ENG</v>
          </cell>
          <cell r="P1269" t="str">
            <v>FRI</v>
          </cell>
        </row>
        <row r="1270">
          <cell r="D1270" t="str">
            <v>000500</v>
          </cell>
          <cell r="E1270">
            <v>128</v>
          </cell>
          <cell r="F1270" t="str">
            <v>MARIN CO. INDEPENDENT JOURNAL</v>
          </cell>
          <cell r="G1270" t="str">
            <v>CA</v>
          </cell>
          <cell r="H1270">
            <v>19</v>
          </cell>
          <cell r="I1270"/>
          <cell r="J1270"/>
          <cell r="K1270"/>
          <cell r="L1270"/>
          <cell r="M1270"/>
          <cell r="N1270"/>
          <cell r="O1270" t="str">
            <v>ENG</v>
          </cell>
          <cell r="P1270" t="str">
            <v>SUN</v>
          </cell>
        </row>
        <row r="1271">
          <cell r="D1271" t="str">
            <v>000507</v>
          </cell>
          <cell r="E1271">
            <v>128</v>
          </cell>
          <cell r="F1271" t="str">
            <v>NAPA REGISTER</v>
          </cell>
          <cell r="G1271" t="str">
            <v>CA</v>
          </cell>
          <cell r="H1271">
            <v>10</v>
          </cell>
          <cell r="I1271"/>
          <cell r="J1271"/>
          <cell r="K1271"/>
          <cell r="L1271"/>
          <cell r="M1271"/>
          <cell r="N1271" t="str">
            <v>DEDICATED</v>
          </cell>
          <cell r="O1271" t="str">
            <v>ENG</v>
          </cell>
          <cell r="P1271" t="str">
            <v>SUN</v>
          </cell>
        </row>
        <row r="1272">
          <cell r="D1272" t="str">
            <v>010836</v>
          </cell>
          <cell r="E1272">
            <v>128</v>
          </cell>
          <cell r="F1272" t="str">
            <v>BERKELEY VOICE</v>
          </cell>
          <cell r="G1272" t="str">
            <v>CA</v>
          </cell>
          <cell r="H1272">
            <v>7</v>
          </cell>
          <cell r="I1272"/>
          <cell r="J1272"/>
          <cell r="K1272"/>
          <cell r="L1272"/>
          <cell r="M1272"/>
          <cell r="N1272"/>
          <cell r="O1272" t="str">
            <v>ENG</v>
          </cell>
          <cell r="P1272" t="str">
            <v>FRI</v>
          </cell>
        </row>
        <row r="1273">
          <cell r="D1273" t="str">
            <v>010837</v>
          </cell>
          <cell r="E1273">
            <v>128</v>
          </cell>
          <cell r="F1273" t="str">
            <v>EL CERRITO THE JOURNAL</v>
          </cell>
          <cell r="G1273" t="str">
            <v>CA</v>
          </cell>
          <cell r="H1273">
            <v>4</v>
          </cell>
          <cell r="I1273"/>
          <cell r="J1273"/>
          <cell r="K1273"/>
          <cell r="L1273"/>
          <cell r="M1273"/>
          <cell r="N1273"/>
          <cell r="O1273" t="str">
            <v>ENG</v>
          </cell>
          <cell r="P1273" t="str">
            <v>FRI</v>
          </cell>
        </row>
        <row r="1274">
          <cell r="D1274" t="str">
            <v>000636</v>
          </cell>
          <cell r="E1274">
            <v>128</v>
          </cell>
          <cell r="F1274" t="str">
            <v>HALF MOON BAY REVIEW</v>
          </cell>
          <cell r="G1274" t="str">
            <v>CA</v>
          </cell>
          <cell r="H1274">
            <v>4</v>
          </cell>
          <cell r="I1274"/>
          <cell r="J1274"/>
          <cell r="K1274"/>
          <cell r="L1274"/>
          <cell r="M1274"/>
          <cell r="N1274"/>
          <cell r="O1274" t="str">
            <v>ENG</v>
          </cell>
          <cell r="P1274" t="str">
            <v>WED</v>
          </cell>
        </row>
        <row r="1275">
          <cell r="D1275" t="str">
            <v>000649</v>
          </cell>
          <cell r="E1275">
            <v>128</v>
          </cell>
          <cell r="F1275" t="str">
            <v>LAKEPORT LAKE COUNTY RECORD-BEE</v>
          </cell>
          <cell r="G1275" t="str">
            <v>CA</v>
          </cell>
          <cell r="H1275">
            <v>4</v>
          </cell>
          <cell r="I1275"/>
          <cell r="J1275"/>
          <cell r="K1275"/>
          <cell r="L1275"/>
          <cell r="M1275"/>
          <cell r="N1275"/>
          <cell r="O1275" t="str">
            <v>ENG</v>
          </cell>
          <cell r="P1275" t="str">
            <v>SAT</v>
          </cell>
        </row>
        <row r="1276">
          <cell r="D1276" t="str">
            <v>022404</v>
          </cell>
          <cell r="E1276">
            <v>129</v>
          </cell>
          <cell r="F1276" t="str">
            <v>SAN JOSE THE MERCURY NEWS</v>
          </cell>
          <cell r="G1276" t="str">
            <v>CA</v>
          </cell>
          <cell r="H1276">
            <v>150</v>
          </cell>
          <cell r="I1276"/>
          <cell r="J1276"/>
          <cell r="K1276"/>
          <cell r="L1276"/>
          <cell r="M1276"/>
          <cell r="N1276"/>
          <cell r="O1276" t="str">
            <v>ENG</v>
          </cell>
          <cell r="P1276" t="str">
            <v>SUN</v>
          </cell>
        </row>
        <row r="1277">
          <cell r="D1277" t="str">
            <v>022549</v>
          </cell>
          <cell r="E1277">
            <v>129</v>
          </cell>
          <cell r="F1277" t="str">
            <v>SANTA CLARA REDPLUM SHARED MAIL</v>
          </cell>
          <cell r="G1277" t="str">
            <v>CA</v>
          </cell>
          <cell r="H1277">
            <v>146</v>
          </cell>
          <cell r="I1277"/>
          <cell r="J1277"/>
          <cell r="K1277"/>
          <cell r="L1277" t="str">
            <v>P</v>
          </cell>
          <cell r="M1277" t="str">
            <v>PRIMARY</v>
          </cell>
          <cell r="N1277"/>
          <cell r="O1277" t="str">
            <v>ENG</v>
          </cell>
          <cell r="P1277" t="str">
            <v>M/T</v>
          </cell>
        </row>
        <row r="1278">
          <cell r="D1278" t="str">
            <v>000702</v>
          </cell>
          <cell r="E1278">
            <v>129</v>
          </cell>
          <cell r="F1278" t="str">
            <v>SAN FRANCISCO LA OPINION DE LA BAHIA</v>
          </cell>
          <cell r="G1278" t="str">
            <v>CA</v>
          </cell>
          <cell r="H1278">
            <v>104</v>
          </cell>
          <cell r="I1278"/>
          <cell r="J1278"/>
          <cell r="K1278"/>
          <cell r="L1278"/>
          <cell r="M1278"/>
          <cell r="N1278" t="str">
            <v>DEDICATED</v>
          </cell>
          <cell r="O1278" t="str">
            <v>SPN</v>
          </cell>
          <cell r="P1278" t="str">
            <v>SUN</v>
          </cell>
        </row>
        <row r="1279">
          <cell r="D1279" t="str">
            <v>021500</v>
          </cell>
          <cell r="E1279">
            <v>129</v>
          </cell>
          <cell r="F1279" t="str">
            <v>MONTEREY-SALINAS HISPANIC REDPLUM SHARED MAIL</v>
          </cell>
          <cell r="G1279" t="str">
            <v>CA</v>
          </cell>
          <cell r="H1279">
            <v>61</v>
          </cell>
          <cell r="I1279"/>
          <cell r="J1279"/>
          <cell r="K1279"/>
          <cell r="L1279" t="str">
            <v>P</v>
          </cell>
          <cell r="M1279" t="str">
            <v>PRIMARY</v>
          </cell>
          <cell r="N1279" t="str">
            <v>DEDICATED</v>
          </cell>
          <cell r="O1279" t="str">
            <v>ENG</v>
          </cell>
          <cell r="P1279" t="str">
            <v>M/T</v>
          </cell>
        </row>
        <row r="1280">
          <cell r="D1280" t="str">
            <v>022550</v>
          </cell>
          <cell r="E1280">
            <v>129</v>
          </cell>
          <cell r="F1280" t="str">
            <v>SANTA CLARA HISPANIC REDPLUM SHARED MAIL</v>
          </cell>
          <cell r="G1280" t="str">
            <v>CA</v>
          </cell>
          <cell r="H1280">
            <v>55</v>
          </cell>
          <cell r="I1280"/>
          <cell r="J1280"/>
          <cell r="K1280"/>
          <cell r="L1280" t="str">
            <v>P</v>
          </cell>
          <cell r="M1280" t="str">
            <v>PRIMARY</v>
          </cell>
          <cell r="N1280" t="str">
            <v>DEDICATED</v>
          </cell>
          <cell r="O1280" t="str">
            <v>ENG</v>
          </cell>
          <cell r="P1280" t="str">
            <v>M/T</v>
          </cell>
        </row>
        <row r="1281">
          <cell r="D1281" t="str">
            <v>020293</v>
          </cell>
          <cell r="E1281">
            <v>129</v>
          </cell>
          <cell r="F1281" t="str">
            <v>BAY AREA YES YOUR ESSENTIAL SHOPPER</v>
          </cell>
          <cell r="G1281" t="str">
            <v>CA</v>
          </cell>
          <cell r="H1281">
            <v>43</v>
          </cell>
          <cell r="I1281"/>
          <cell r="J1281"/>
          <cell r="K1281"/>
          <cell r="L1281"/>
          <cell r="M1281"/>
          <cell r="N1281" t="str">
            <v>DEDICATED</v>
          </cell>
          <cell r="O1281" t="str">
            <v>ENG</v>
          </cell>
          <cell r="P1281" t="str">
            <v>SUN</v>
          </cell>
        </row>
        <row r="1282">
          <cell r="D1282" t="str">
            <v>021338</v>
          </cell>
          <cell r="E1282">
            <v>129</v>
          </cell>
          <cell r="F1282" t="str">
            <v>MONTEREY-SALINAS REDPLUM SHARED MAIL</v>
          </cell>
          <cell r="G1282" t="str">
            <v>CA</v>
          </cell>
          <cell r="H1282">
            <v>24</v>
          </cell>
          <cell r="I1282"/>
          <cell r="J1282"/>
          <cell r="K1282"/>
          <cell r="L1282" t="str">
            <v>P</v>
          </cell>
          <cell r="M1282" t="str">
            <v>PRIMARY</v>
          </cell>
          <cell r="N1282"/>
          <cell r="O1282" t="str">
            <v>ENG</v>
          </cell>
          <cell r="P1282" t="str">
            <v>M/T</v>
          </cell>
        </row>
        <row r="1283">
          <cell r="D1283" t="str">
            <v>000516</v>
          </cell>
          <cell r="E1283">
            <v>129</v>
          </cell>
          <cell r="F1283" t="str">
            <v>SANTA CRUZ SENTINEL</v>
          </cell>
          <cell r="G1283" t="str">
            <v>CA</v>
          </cell>
          <cell r="H1283">
            <v>15</v>
          </cell>
          <cell r="I1283"/>
          <cell r="J1283"/>
          <cell r="K1283"/>
          <cell r="L1283"/>
          <cell r="M1283"/>
          <cell r="N1283" t="str">
            <v>DEDICATED</v>
          </cell>
          <cell r="O1283" t="str">
            <v>ENG</v>
          </cell>
          <cell r="P1283" t="str">
            <v>SUN</v>
          </cell>
        </row>
        <row r="1284">
          <cell r="D1284" t="str">
            <v>002281</v>
          </cell>
          <cell r="E1284">
            <v>130</v>
          </cell>
          <cell r="F1284" t="str">
            <v>BOISE IDAHO STATESMAN</v>
          </cell>
          <cell r="G1284" t="str">
            <v>ID</v>
          </cell>
          <cell r="H1284">
            <v>46</v>
          </cell>
          <cell r="I1284"/>
          <cell r="J1284"/>
          <cell r="K1284"/>
          <cell r="L1284"/>
          <cell r="M1284"/>
          <cell r="N1284"/>
          <cell r="O1284" t="str">
            <v>ENG</v>
          </cell>
          <cell r="P1284" t="str">
            <v>SUN</v>
          </cell>
        </row>
        <row r="1285">
          <cell r="D1285" t="str">
            <v>020617</v>
          </cell>
          <cell r="E1285">
            <v>130</v>
          </cell>
          <cell r="F1285" t="str">
            <v>BOISE SUNDAY SELECT YES!</v>
          </cell>
          <cell r="G1285" t="str">
            <v>ID</v>
          </cell>
          <cell r="H1285">
            <v>19</v>
          </cell>
          <cell r="I1285"/>
          <cell r="J1285"/>
          <cell r="K1285"/>
          <cell r="L1285"/>
          <cell r="M1285"/>
          <cell r="N1285"/>
          <cell r="O1285" t="str">
            <v>ENG</v>
          </cell>
          <cell r="P1285" t="str">
            <v>SUN</v>
          </cell>
        </row>
        <row r="1286">
          <cell r="D1286" t="str">
            <v>002282</v>
          </cell>
          <cell r="E1286">
            <v>130</v>
          </cell>
          <cell r="F1286" t="str">
            <v>IDAHO FALLS POST REGISTER</v>
          </cell>
          <cell r="G1286" t="str">
            <v>ID</v>
          </cell>
          <cell r="H1286">
            <v>18</v>
          </cell>
          <cell r="I1286"/>
          <cell r="J1286"/>
          <cell r="K1286"/>
          <cell r="L1286"/>
          <cell r="M1286"/>
          <cell r="N1286"/>
          <cell r="O1286" t="str">
            <v>ENG</v>
          </cell>
          <cell r="P1286" t="str">
            <v>SUN</v>
          </cell>
        </row>
        <row r="1287">
          <cell r="D1287" t="str">
            <v>002285</v>
          </cell>
          <cell r="E1287">
            <v>130</v>
          </cell>
          <cell r="F1287" t="str">
            <v>NAMPA IDAHO PRESS TRIBUNE</v>
          </cell>
          <cell r="G1287" t="str">
            <v>ID</v>
          </cell>
          <cell r="H1287">
            <v>18</v>
          </cell>
          <cell r="I1287"/>
          <cell r="J1287"/>
          <cell r="K1287"/>
          <cell r="L1287"/>
          <cell r="M1287"/>
          <cell r="N1287"/>
          <cell r="O1287" t="str">
            <v>ENG</v>
          </cell>
          <cell r="P1287" t="str">
            <v>SUN</v>
          </cell>
        </row>
        <row r="1288">
          <cell r="D1288" t="str">
            <v>021710</v>
          </cell>
          <cell r="E1288">
            <v>130</v>
          </cell>
          <cell r="F1288" t="str">
            <v>MERIDIAN PRESS</v>
          </cell>
          <cell r="G1288" t="str">
            <v>ID</v>
          </cell>
          <cell r="H1288">
            <v>15</v>
          </cell>
          <cell r="I1288"/>
          <cell r="J1288"/>
          <cell r="K1288"/>
          <cell r="L1288"/>
          <cell r="M1288"/>
          <cell r="N1288"/>
          <cell r="O1288" t="str">
            <v>ENG</v>
          </cell>
          <cell r="P1288" t="str">
            <v>FRI</v>
          </cell>
        </row>
        <row r="1289">
          <cell r="D1289" t="str">
            <v>002287</v>
          </cell>
          <cell r="E1289">
            <v>130</v>
          </cell>
          <cell r="F1289" t="str">
            <v>TWIN FALLS TIMES-NEWS</v>
          </cell>
          <cell r="G1289" t="str">
            <v>ID</v>
          </cell>
          <cell r="H1289">
            <v>15</v>
          </cell>
          <cell r="I1289"/>
          <cell r="J1289"/>
          <cell r="K1289"/>
          <cell r="L1289"/>
          <cell r="M1289"/>
          <cell r="N1289"/>
          <cell r="O1289" t="str">
            <v>ENG</v>
          </cell>
          <cell r="P1289" t="str">
            <v>SUN</v>
          </cell>
        </row>
        <row r="1290">
          <cell r="D1290" t="str">
            <v>002286</v>
          </cell>
          <cell r="E1290">
            <v>130</v>
          </cell>
          <cell r="F1290" t="str">
            <v>POCATELLO IDAHO STATE JOURNAL</v>
          </cell>
          <cell r="G1290" t="str">
            <v>ID</v>
          </cell>
          <cell r="H1290">
            <v>13</v>
          </cell>
          <cell r="I1290"/>
          <cell r="J1290"/>
          <cell r="K1290"/>
          <cell r="L1290"/>
          <cell r="M1290"/>
          <cell r="N1290"/>
          <cell r="O1290" t="str">
            <v>ENG</v>
          </cell>
          <cell r="P1290" t="str">
            <v>SUN</v>
          </cell>
        </row>
        <row r="1291">
          <cell r="D1291" t="str">
            <v>006720</v>
          </cell>
          <cell r="E1291">
            <v>130</v>
          </cell>
          <cell r="F1291" t="str">
            <v>ONTARIO ARGUS OBSERVER</v>
          </cell>
          <cell r="G1291" t="str">
            <v>OR</v>
          </cell>
          <cell r="H1291">
            <v>5</v>
          </cell>
          <cell r="I1291"/>
          <cell r="J1291"/>
          <cell r="K1291"/>
          <cell r="L1291"/>
          <cell r="M1291"/>
          <cell r="N1291" t="str">
            <v>DEDICATED</v>
          </cell>
          <cell r="O1291" t="str">
            <v>ENG</v>
          </cell>
          <cell r="P1291" t="str">
            <v>SUN</v>
          </cell>
        </row>
        <row r="1292">
          <cell r="D1292" t="str">
            <v>013507</v>
          </cell>
          <cell r="E1292">
            <v>130</v>
          </cell>
          <cell r="F1292" t="str">
            <v>PAYETTE INDEPENDENT-ENTERPRISE</v>
          </cell>
          <cell r="G1292" t="str">
            <v>ID</v>
          </cell>
          <cell r="H1292">
            <v>2</v>
          </cell>
          <cell r="I1292"/>
          <cell r="J1292"/>
          <cell r="K1292"/>
          <cell r="L1292"/>
          <cell r="M1292"/>
          <cell r="N1292"/>
          <cell r="O1292" t="str">
            <v>ENG</v>
          </cell>
          <cell r="P1292" t="str">
            <v>WED</v>
          </cell>
        </row>
        <row r="1293">
          <cell r="D1293" t="str">
            <v>021365</v>
          </cell>
          <cell r="E1293">
            <v>131</v>
          </cell>
          <cell r="F1293" t="str">
            <v>SALT LAKE CITY METRO REDPLUM SHARED MAIL</v>
          </cell>
          <cell r="G1293" t="str">
            <v>UT</v>
          </cell>
          <cell r="H1293">
            <v>169</v>
          </cell>
          <cell r="I1293"/>
          <cell r="J1293"/>
          <cell r="K1293"/>
          <cell r="L1293" t="str">
            <v>P</v>
          </cell>
          <cell r="M1293" t="str">
            <v>PRIMARY CAFÉ</v>
          </cell>
          <cell r="N1293"/>
          <cell r="O1293" t="str">
            <v>ENG</v>
          </cell>
          <cell r="P1293" t="str">
            <v>T/W</v>
          </cell>
        </row>
        <row r="1294">
          <cell r="D1294" t="str">
            <v>021366</v>
          </cell>
          <cell r="E1294">
            <v>131</v>
          </cell>
          <cell r="F1294" t="str">
            <v>SALT LAKE CITY SUBURBAN REDPLUM SHARED MAIL</v>
          </cell>
          <cell r="G1294" t="str">
            <v>UT</v>
          </cell>
          <cell r="H1294">
            <v>144</v>
          </cell>
          <cell r="I1294"/>
          <cell r="J1294"/>
          <cell r="K1294"/>
          <cell r="L1294" t="str">
            <v>P</v>
          </cell>
          <cell r="M1294" t="str">
            <v>PRIMARY CAFÉ</v>
          </cell>
          <cell r="N1294"/>
          <cell r="O1294" t="str">
            <v>ENG</v>
          </cell>
          <cell r="P1294" t="str">
            <v>T/W</v>
          </cell>
        </row>
        <row r="1295">
          <cell r="D1295" t="str">
            <v>016163</v>
          </cell>
          <cell r="E1295">
            <v>131</v>
          </cell>
          <cell r="F1295" t="str">
            <v>SALT LAKE CITY TRIBUNE/DESERET MORNING NEWS</v>
          </cell>
          <cell r="G1295" t="str">
            <v>UT</v>
          </cell>
          <cell r="H1295">
            <v>108</v>
          </cell>
          <cell r="I1295"/>
          <cell r="J1295"/>
          <cell r="K1295" t="str">
            <v>H</v>
          </cell>
          <cell r="L1295"/>
          <cell r="M1295"/>
          <cell r="N1295"/>
          <cell r="O1295" t="str">
            <v>ENG</v>
          </cell>
          <cell r="P1295"/>
        </row>
        <row r="1296">
          <cell r="D1296" t="str">
            <v>008086</v>
          </cell>
          <cell r="E1296">
            <v>131</v>
          </cell>
          <cell r="F1296" t="str">
            <v>SALT LAKE CITY TRIBUNE</v>
          </cell>
          <cell r="G1296" t="str">
            <v>UT</v>
          </cell>
          <cell r="H1296">
            <v>63</v>
          </cell>
          <cell r="I1296"/>
          <cell r="J1296"/>
          <cell r="K1296" t="str">
            <v>M</v>
          </cell>
          <cell r="L1296"/>
          <cell r="M1296"/>
          <cell r="N1296"/>
          <cell r="O1296" t="str">
            <v>ENG</v>
          </cell>
          <cell r="P1296" t="str">
            <v>SUN</v>
          </cell>
        </row>
        <row r="1297">
          <cell r="D1297" t="str">
            <v>016160</v>
          </cell>
          <cell r="E1297">
            <v>131</v>
          </cell>
          <cell r="F1297" t="str">
            <v>SALT LAKE CITY DESERET MORNING NEWS</v>
          </cell>
          <cell r="G1297" t="str">
            <v>UT</v>
          </cell>
          <cell r="H1297">
            <v>45</v>
          </cell>
          <cell r="I1297"/>
          <cell r="J1297"/>
          <cell r="K1297" t="str">
            <v>M</v>
          </cell>
          <cell r="L1297"/>
          <cell r="M1297"/>
          <cell r="N1297"/>
          <cell r="O1297" t="str">
            <v>ENG</v>
          </cell>
          <cell r="P1297" t="str">
            <v>SUN</v>
          </cell>
        </row>
        <row r="1298">
          <cell r="D1298" t="str">
            <v>022551</v>
          </cell>
          <cell r="E1298">
            <v>131</v>
          </cell>
          <cell r="F1298" t="str">
            <v>SALT LAKE CITY HISPANIC REDPLUM SHARED MAIL</v>
          </cell>
          <cell r="G1298" t="str">
            <v>UT</v>
          </cell>
          <cell r="H1298">
            <v>72</v>
          </cell>
          <cell r="I1298"/>
          <cell r="J1298"/>
          <cell r="K1298"/>
          <cell r="L1298" t="str">
            <v>P</v>
          </cell>
          <cell r="M1298" t="str">
            <v>PRIMARY CAFÉ</v>
          </cell>
          <cell r="N1298" t="str">
            <v>DEDICATED</v>
          </cell>
          <cell r="O1298" t="str">
            <v>ENG</v>
          </cell>
          <cell r="P1298" t="str">
            <v>T/W</v>
          </cell>
        </row>
        <row r="1299">
          <cell r="D1299" t="str">
            <v>008088</v>
          </cell>
          <cell r="E1299">
            <v>131</v>
          </cell>
          <cell r="F1299" t="str">
            <v>OGDEN STANDARD-EXAMINER</v>
          </cell>
          <cell r="G1299" t="str">
            <v>UT</v>
          </cell>
          <cell r="H1299">
            <v>34</v>
          </cell>
          <cell r="I1299"/>
          <cell r="J1299"/>
          <cell r="K1299"/>
          <cell r="L1299"/>
          <cell r="M1299"/>
          <cell r="N1299"/>
          <cell r="O1299" t="str">
            <v>ENG</v>
          </cell>
          <cell r="P1299" t="str">
            <v>SUN</v>
          </cell>
        </row>
        <row r="1300">
          <cell r="D1300" t="str">
            <v>008089</v>
          </cell>
          <cell r="E1300">
            <v>131</v>
          </cell>
          <cell r="F1300" t="str">
            <v>PROVO HERALD</v>
          </cell>
          <cell r="G1300" t="str">
            <v>UT</v>
          </cell>
          <cell r="H1300">
            <v>31</v>
          </cell>
          <cell r="I1300"/>
          <cell r="J1300"/>
          <cell r="K1300"/>
          <cell r="L1300"/>
          <cell r="M1300"/>
          <cell r="N1300"/>
          <cell r="O1300" t="str">
            <v>ENG</v>
          </cell>
          <cell r="P1300" t="str">
            <v>SUN</v>
          </cell>
        </row>
        <row r="1301">
          <cell r="D1301" t="str">
            <v>008090</v>
          </cell>
          <cell r="E1301">
            <v>131</v>
          </cell>
          <cell r="F1301" t="str">
            <v>ST. GEORGE SPECTRUM</v>
          </cell>
          <cell r="G1301" t="str">
            <v>UT</v>
          </cell>
          <cell r="H1301">
            <v>14</v>
          </cell>
          <cell r="I1301"/>
          <cell r="J1301"/>
          <cell r="K1301"/>
          <cell r="L1301"/>
          <cell r="M1301"/>
          <cell r="N1301"/>
          <cell r="O1301" t="str">
            <v>ENG</v>
          </cell>
          <cell r="P1301" t="str">
            <v>SUN</v>
          </cell>
        </row>
        <row r="1302">
          <cell r="D1302" t="str">
            <v>021497</v>
          </cell>
          <cell r="E1302">
            <v>132</v>
          </cell>
          <cell r="F1302" t="str">
            <v>LAS VEGAS HISPANIC REDPLUM SHARED MAIL</v>
          </cell>
          <cell r="G1302" t="str">
            <v>NV</v>
          </cell>
          <cell r="H1302">
            <v>211</v>
          </cell>
          <cell r="I1302"/>
          <cell r="J1302"/>
          <cell r="K1302"/>
          <cell r="L1302" t="str">
            <v>P</v>
          </cell>
          <cell r="M1302" t="str">
            <v>PRIMARY CAFÉ</v>
          </cell>
          <cell r="N1302" t="str">
            <v>DEDICATED</v>
          </cell>
          <cell r="O1302" t="str">
            <v>ENG</v>
          </cell>
          <cell r="P1302" t="str">
            <v>T/W</v>
          </cell>
        </row>
        <row r="1303">
          <cell r="D1303" t="str">
            <v>019006</v>
          </cell>
          <cell r="E1303">
            <v>132</v>
          </cell>
          <cell r="F1303" t="str">
            <v>LAS VEGAS REDPLUM SHARED MAIL</v>
          </cell>
          <cell r="G1303" t="str">
            <v>NV</v>
          </cell>
          <cell r="H1303">
            <v>206</v>
          </cell>
          <cell r="I1303"/>
          <cell r="J1303"/>
          <cell r="K1303"/>
          <cell r="L1303" t="str">
            <v>P</v>
          </cell>
          <cell r="M1303" t="str">
            <v>PRIMARY CAFÉ</v>
          </cell>
          <cell r="N1303"/>
          <cell r="O1303" t="str">
            <v>ENG</v>
          </cell>
          <cell r="P1303" t="str">
            <v>T/W</v>
          </cell>
        </row>
        <row r="1304">
          <cell r="D1304" t="str">
            <v>005576</v>
          </cell>
          <cell r="E1304">
            <v>132</v>
          </cell>
          <cell r="F1304" t="str">
            <v>LAS VEGAS REVIEW-JOURNAL/SUN</v>
          </cell>
          <cell r="G1304" t="str">
            <v>NV</v>
          </cell>
          <cell r="H1304">
            <v>115</v>
          </cell>
          <cell r="I1304"/>
          <cell r="J1304"/>
          <cell r="K1304"/>
          <cell r="L1304"/>
          <cell r="M1304"/>
          <cell r="N1304" t="str">
            <v>DEDICATED</v>
          </cell>
          <cell r="O1304" t="str">
            <v>ENG</v>
          </cell>
          <cell r="P1304" t="str">
            <v>SUN</v>
          </cell>
        </row>
        <row r="1305">
          <cell r="D1305" t="str">
            <v>022625</v>
          </cell>
          <cell r="E1305">
            <v>132</v>
          </cell>
          <cell r="F1305" t="str">
            <v>RENO REDPLUM SHARED MAIL</v>
          </cell>
          <cell r="G1305" t="str">
            <v>NV</v>
          </cell>
          <cell r="H1305">
            <v>40</v>
          </cell>
          <cell r="I1305"/>
          <cell r="J1305" t="str">
            <v>NEW-SM</v>
          </cell>
          <cell r="K1305"/>
          <cell r="L1305" t="str">
            <v>P</v>
          </cell>
          <cell r="M1305" t="str">
            <v>PRIMARY CAFÉ</v>
          </cell>
          <cell r="N1305" t="str">
            <v>DEDICATED</v>
          </cell>
          <cell r="O1305" t="str">
            <v>ENG</v>
          </cell>
          <cell r="P1305" t="str">
            <v>T/W</v>
          </cell>
        </row>
        <row r="1306">
          <cell r="D1306" t="str">
            <v>005578</v>
          </cell>
          <cell r="E1306">
            <v>132</v>
          </cell>
          <cell r="F1306" t="str">
            <v>RENO GAZETTE-JOURNAL</v>
          </cell>
          <cell r="G1306" t="str">
            <v>NV</v>
          </cell>
          <cell r="H1306">
            <v>31</v>
          </cell>
          <cell r="I1306"/>
          <cell r="J1306"/>
          <cell r="K1306"/>
          <cell r="L1306"/>
          <cell r="M1306"/>
          <cell r="N1306"/>
          <cell r="O1306" t="str">
            <v>ENG</v>
          </cell>
          <cell r="P1306" t="str">
            <v>SUN</v>
          </cell>
        </row>
        <row r="1307">
          <cell r="D1307" t="str">
            <v>019691</v>
          </cell>
          <cell r="E1307">
            <v>132</v>
          </cell>
          <cell r="F1307" t="str">
            <v>RENO SUNDAY SELECT YES</v>
          </cell>
          <cell r="G1307" t="str">
            <v>NV</v>
          </cell>
          <cell r="H1307">
            <v>15</v>
          </cell>
          <cell r="I1307"/>
          <cell r="J1307"/>
          <cell r="K1307"/>
          <cell r="L1307"/>
          <cell r="M1307"/>
          <cell r="N1307"/>
          <cell r="O1307" t="str">
            <v>ENG</v>
          </cell>
          <cell r="P1307" t="str">
            <v>SUN</v>
          </cell>
        </row>
        <row r="1308">
          <cell r="D1308" t="str">
            <v>005581</v>
          </cell>
          <cell r="E1308">
            <v>132</v>
          </cell>
          <cell r="F1308" t="str">
            <v>CARSON CITY NEVADA APPEAL</v>
          </cell>
          <cell r="G1308" t="str">
            <v>NV</v>
          </cell>
          <cell r="H1308">
            <v>12</v>
          </cell>
          <cell r="I1308"/>
          <cell r="J1308"/>
          <cell r="K1308"/>
          <cell r="L1308"/>
          <cell r="M1308"/>
          <cell r="N1308"/>
          <cell r="O1308" t="str">
            <v>ENG</v>
          </cell>
          <cell r="P1308" t="str">
            <v>SUN</v>
          </cell>
        </row>
        <row r="1309">
          <cell r="D1309" t="str">
            <v>000660</v>
          </cell>
          <cell r="E1309">
            <v>132</v>
          </cell>
          <cell r="F1309" t="str">
            <v>SUSANVILLE LASSEN COUNTY TIMES</v>
          </cell>
          <cell r="G1309" t="str">
            <v>CA</v>
          </cell>
          <cell r="H1309">
            <v>10</v>
          </cell>
          <cell r="I1309"/>
          <cell r="J1309"/>
          <cell r="K1309"/>
          <cell r="L1309"/>
          <cell r="M1309"/>
          <cell r="N1309"/>
          <cell r="O1309" t="str">
            <v>ENG</v>
          </cell>
          <cell r="P1309" t="str">
            <v>TUE</v>
          </cell>
        </row>
        <row r="1310">
          <cell r="D1310" t="str">
            <v>005583</v>
          </cell>
          <cell r="E1310">
            <v>132</v>
          </cell>
          <cell r="F1310" t="str">
            <v>FALLON LAHOTAN VALLEY NEWS/EAGLE STD</v>
          </cell>
          <cell r="G1310" t="str">
            <v>NV</v>
          </cell>
          <cell r="H1310">
            <v>3</v>
          </cell>
          <cell r="I1310"/>
          <cell r="J1310"/>
          <cell r="K1310"/>
          <cell r="L1310"/>
          <cell r="M1310"/>
          <cell r="N1310"/>
          <cell r="O1310" t="str">
            <v>ENG</v>
          </cell>
          <cell r="P1310" t="str">
            <v>FRI</v>
          </cell>
        </row>
        <row r="1311">
          <cell r="D1311" t="str">
            <v>006706</v>
          </cell>
          <cell r="E1311">
            <v>133</v>
          </cell>
          <cell r="F1311" t="str">
            <v>EUGENE REGISTER-GUARD</v>
          </cell>
          <cell r="G1311" t="str">
            <v>OR</v>
          </cell>
          <cell r="H1311">
            <v>45</v>
          </cell>
          <cell r="I1311"/>
          <cell r="J1311"/>
          <cell r="K1311"/>
          <cell r="L1311"/>
          <cell r="M1311"/>
          <cell r="N1311"/>
          <cell r="O1311" t="str">
            <v>ENG</v>
          </cell>
          <cell r="P1311" t="str">
            <v>SUN</v>
          </cell>
        </row>
        <row r="1312">
          <cell r="D1312" t="str">
            <v>006711</v>
          </cell>
          <cell r="E1312">
            <v>133</v>
          </cell>
          <cell r="F1312" t="str">
            <v>BEND BULLETIN</v>
          </cell>
          <cell r="G1312" t="str">
            <v>OR</v>
          </cell>
          <cell r="H1312">
            <v>23</v>
          </cell>
          <cell r="I1312"/>
          <cell r="J1312"/>
          <cell r="K1312"/>
          <cell r="L1312"/>
          <cell r="M1312"/>
          <cell r="N1312"/>
          <cell r="O1312" t="str">
            <v>ENG</v>
          </cell>
          <cell r="P1312" t="str">
            <v>SUN</v>
          </cell>
        </row>
        <row r="1313">
          <cell r="D1313" t="str">
            <v>006716</v>
          </cell>
          <cell r="E1313">
            <v>133</v>
          </cell>
          <cell r="F1313" t="str">
            <v>MEDFORD MAIL TRIBUNE</v>
          </cell>
          <cell r="G1313" t="str">
            <v>OR</v>
          </cell>
          <cell r="H1313">
            <v>18</v>
          </cell>
          <cell r="I1313"/>
          <cell r="J1313"/>
          <cell r="K1313"/>
          <cell r="L1313"/>
          <cell r="M1313"/>
          <cell r="N1313"/>
          <cell r="O1313" t="str">
            <v>ENG</v>
          </cell>
          <cell r="P1313" t="str">
            <v>SUN</v>
          </cell>
        </row>
        <row r="1314">
          <cell r="D1314" t="str">
            <v>021675</v>
          </cell>
          <cell r="E1314">
            <v>133</v>
          </cell>
          <cell r="F1314" t="str">
            <v>EUGENE YES</v>
          </cell>
          <cell r="G1314" t="str">
            <v>OR</v>
          </cell>
          <cell r="H1314">
            <v>16</v>
          </cell>
          <cell r="I1314"/>
          <cell r="J1314"/>
          <cell r="K1314"/>
          <cell r="L1314"/>
          <cell r="M1314"/>
          <cell r="N1314"/>
          <cell r="O1314" t="str">
            <v>ENG</v>
          </cell>
          <cell r="P1314" t="str">
            <v>SUN</v>
          </cell>
        </row>
        <row r="1315">
          <cell r="D1315" t="str">
            <v>006719</v>
          </cell>
          <cell r="E1315">
            <v>133</v>
          </cell>
          <cell r="F1315" t="str">
            <v>ROSEBURG NEWS-REVIEW</v>
          </cell>
          <cell r="G1315" t="str">
            <v>OR</v>
          </cell>
          <cell r="H1315">
            <v>13</v>
          </cell>
          <cell r="I1315"/>
          <cell r="J1315"/>
          <cell r="K1315"/>
          <cell r="L1315"/>
          <cell r="M1315"/>
          <cell r="N1315"/>
          <cell r="O1315" t="str">
            <v>ENG</v>
          </cell>
          <cell r="P1315" t="str">
            <v>SUN</v>
          </cell>
        </row>
        <row r="1316">
          <cell r="D1316" t="str">
            <v>006715</v>
          </cell>
          <cell r="E1316">
            <v>133</v>
          </cell>
          <cell r="F1316" t="str">
            <v>KLAMATH FALLS HERALD AND NEWS</v>
          </cell>
          <cell r="G1316" t="str">
            <v>OR</v>
          </cell>
          <cell r="H1316">
            <v>11</v>
          </cell>
          <cell r="I1316"/>
          <cell r="J1316"/>
          <cell r="K1316"/>
          <cell r="L1316"/>
          <cell r="M1316"/>
          <cell r="N1316"/>
          <cell r="O1316" t="str">
            <v>ENG</v>
          </cell>
          <cell r="P1316" t="str">
            <v>SUN</v>
          </cell>
        </row>
        <row r="1317">
          <cell r="D1317" t="str">
            <v>021528</v>
          </cell>
          <cell r="E1317">
            <v>133</v>
          </cell>
          <cell r="F1317" t="str">
            <v>MEDFORD SAVVY LIVING</v>
          </cell>
          <cell r="G1317" t="str">
            <v>OR</v>
          </cell>
          <cell r="H1317">
            <v>9</v>
          </cell>
          <cell r="I1317"/>
          <cell r="J1317"/>
          <cell r="K1317"/>
          <cell r="L1317"/>
          <cell r="M1317"/>
          <cell r="N1317"/>
          <cell r="O1317" t="str">
            <v>ENG</v>
          </cell>
          <cell r="P1317" t="str">
            <v>SUN</v>
          </cell>
        </row>
        <row r="1318">
          <cell r="D1318" t="str">
            <v>006748</v>
          </cell>
          <cell r="E1318">
            <v>133</v>
          </cell>
          <cell r="F1318" t="str">
            <v>REDMOND SPOKESMAN</v>
          </cell>
          <cell r="G1318" t="str">
            <v>OR</v>
          </cell>
          <cell r="H1318">
            <v>3</v>
          </cell>
          <cell r="I1318"/>
          <cell r="J1318"/>
          <cell r="K1318"/>
          <cell r="L1318"/>
          <cell r="M1318"/>
          <cell r="N1318"/>
          <cell r="O1318" t="str">
            <v>ENG</v>
          </cell>
          <cell r="P1318" t="str">
            <v>WED</v>
          </cell>
        </row>
        <row r="1319">
          <cell r="D1319" t="str">
            <v>020010</v>
          </cell>
          <cell r="E1319">
            <v>134</v>
          </cell>
          <cell r="F1319" t="str">
            <v>PORTLAND REDPLUM SHARED MAIL</v>
          </cell>
          <cell r="G1319" t="str">
            <v>OR</v>
          </cell>
          <cell r="H1319">
            <v>697</v>
          </cell>
          <cell r="I1319"/>
          <cell r="J1319" t="str">
            <v>NEW-SM</v>
          </cell>
          <cell r="K1319"/>
          <cell r="L1319" t="str">
            <v>P</v>
          </cell>
          <cell r="M1319" t="str">
            <v>PRIMARY</v>
          </cell>
          <cell r="N1319"/>
          <cell r="O1319" t="str">
            <v>ENG</v>
          </cell>
          <cell r="P1319" t="str">
            <v>T/W</v>
          </cell>
        </row>
        <row r="1320">
          <cell r="D1320" t="str">
            <v>009737</v>
          </cell>
          <cell r="E1320">
            <v>134</v>
          </cell>
          <cell r="F1320" t="str">
            <v>SALEM TMC-5 EDITIONS</v>
          </cell>
          <cell r="G1320" t="str">
            <v>OR</v>
          </cell>
          <cell r="H1320">
            <v>54</v>
          </cell>
          <cell r="I1320"/>
          <cell r="J1320"/>
          <cell r="K1320"/>
          <cell r="L1320"/>
          <cell r="M1320"/>
          <cell r="N1320"/>
          <cell r="O1320" t="str">
            <v>ENG</v>
          </cell>
          <cell r="P1320" t="str">
            <v>WED</v>
          </cell>
        </row>
        <row r="1321">
          <cell r="D1321" t="str">
            <v>006708</v>
          </cell>
          <cell r="E1321">
            <v>134</v>
          </cell>
          <cell r="F1321" t="str">
            <v>SALEM STATESMAN JOURNAL</v>
          </cell>
          <cell r="G1321" t="str">
            <v>OR</v>
          </cell>
          <cell r="H1321">
            <v>32</v>
          </cell>
          <cell r="I1321"/>
          <cell r="J1321"/>
          <cell r="K1321"/>
          <cell r="L1321"/>
          <cell r="M1321"/>
          <cell r="N1321"/>
          <cell r="O1321" t="str">
            <v>ENG</v>
          </cell>
          <cell r="P1321" t="str">
            <v>SUN</v>
          </cell>
        </row>
        <row r="1322">
          <cell r="D1322" t="str">
            <v>006709</v>
          </cell>
          <cell r="E1322">
            <v>134</v>
          </cell>
          <cell r="F1322" t="str">
            <v>ALBANY MID-VALLEY SUNDAY</v>
          </cell>
          <cell r="G1322" t="str">
            <v>OR</v>
          </cell>
          <cell r="H1322">
            <v>18</v>
          </cell>
          <cell r="I1322"/>
          <cell r="J1322"/>
          <cell r="K1322"/>
          <cell r="L1322"/>
          <cell r="M1322"/>
          <cell r="N1322"/>
          <cell r="O1322" t="str">
            <v>ENG</v>
          </cell>
          <cell r="P1322" t="str">
            <v>SUN</v>
          </cell>
        </row>
        <row r="1323">
          <cell r="D1323" t="str">
            <v>008356</v>
          </cell>
          <cell r="E1323">
            <v>134</v>
          </cell>
          <cell r="F1323" t="str">
            <v>LONGVIEW DAILY NEWS</v>
          </cell>
          <cell r="G1323" t="str">
            <v>WA</v>
          </cell>
          <cell r="H1323">
            <v>13</v>
          </cell>
          <cell r="I1323"/>
          <cell r="J1323"/>
          <cell r="K1323"/>
          <cell r="L1323"/>
          <cell r="M1323"/>
          <cell r="N1323"/>
          <cell r="O1323" t="str">
            <v>ENG</v>
          </cell>
          <cell r="P1323" t="str">
            <v>SUN</v>
          </cell>
        </row>
        <row r="1324">
          <cell r="D1324" t="str">
            <v>006725</v>
          </cell>
          <cell r="E1324">
            <v>134</v>
          </cell>
          <cell r="F1324" t="str">
            <v>LA GRANDE OBSERVER</v>
          </cell>
          <cell r="G1324" t="str">
            <v>OR</v>
          </cell>
          <cell r="H1324">
            <v>5</v>
          </cell>
          <cell r="I1324"/>
          <cell r="J1324"/>
          <cell r="K1324"/>
          <cell r="L1324"/>
          <cell r="M1324"/>
          <cell r="N1324"/>
          <cell r="O1324" t="str">
            <v>ENG</v>
          </cell>
          <cell r="P1324" t="str">
            <v>WED</v>
          </cell>
        </row>
        <row r="1325">
          <cell r="D1325" t="str">
            <v>008347</v>
          </cell>
          <cell r="E1325">
            <v>135</v>
          </cell>
          <cell r="F1325" t="str">
            <v>SPOKANE SPOKESMAN-REVIEW</v>
          </cell>
          <cell r="G1325" t="str">
            <v>WA</v>
          </cell>
          <cell r="H1325">
            <v>104</v>
          </cell>
          <cell r="I1325"/>
          <cell r="J1325"/>
          <cell r="K1325"/>
          <cell r="L1325"/>
          <cell r="M1325"/>
          <cell r="N1325"/>
          <cell r="O1325" t="str">
            <v>ENG</v>
          </cell>
          <cell r="P1325" t="str">
            <v>SUN</v>
          </cell>
        </row>
        <row r="1326">
          <cell r="D1326" t="str">
            <v>002290</v>
          </cell>
          <cell r="E1326">
            <v>135</v>
          </cell>
          <cell r="F1326" t="str">
            <v>COEUR D'ALENE PRESS</v>
          </cell>
          <cell r="G1326" t="str">
            <v>ID</v>
          </cell>
          <cell r="H1326">
            <v>31</v>
          </cell>
          <cell r="I1326"/>
          <cell r="J1326"/>
          <cell r="K1326"/>
          <cell r="L1326"/>
          <cell r="M1326"/>
          <cell r="N1326"/>
          <cell r="O1326" t="str">
            <v>ENG</v>
          </cell>
          <cell r="P1326" t="str">
            <v>SUN</v>
          </cell>
        </row>
        <row r="1327">
          <cell r="D1327" t="str">
            <v>008358</v>
          </cell>
          <cell r="E1327">
            <v>135</v>
          </cell>
          <cell r="F1327" t="str">
            <v>KENNEWICK TRI-CITY HERALD</v>
          </cell>
          <cell r="G1327" t="str">
            <v>WA</v>
          </cell>
          <cell r="H1327">
            <v>25</v>
          </cell>
          <cell r="I1327"/>
          <cell r="J1327"/>
          <cell r="K1327"/>
          <cell r="L1327"/>
          <cell r="M1327"/>
          <cell r="N1327" t="str">
            <v>DEDICATED</v>
          </cell>
          <cell r="O1327" t="str">
            <v>ENG</v>
          </cell>
          <cell r="P1327" t="str">
            <v>SUN</v>
          </cell>
        </row>
        <row r="1328">
          <cell r="D1328" t="str">
            <v>008363</v>
          </cell>
          <cell r="E1328">
            <v>135</v>
          </cell>
          <cell r="F1328" t="str">
            <v>YAKIMA HERALD-REPUBLIC</v>
          </cell>
          <cell r="G1328" t="str">
            <v>WA</v>
          </cell>
          <cell r="H1328">
            <v>23</v>
          </cell>
          <cell r="I1328"/>
          <cell r="J1328"/>
          <cell r="K1328"/>
          <cell r="L1328"/>
          <cell r="M1328"/>
          <cell r="N1328" t="str">
            <v>DEDICATED</v>
          </cell>
          <cell r="O1328" t="str">
            <v>ENG</v>
          </cell>
          <cell r="P1328" t="str">
            <v>SUN</v>
          </cell>
        </row>
        <row r="1329">
          <cell r="D1329" t="str">
            <v>008364</v>
          </cell>
          <cell r="E1329">
            <v>135</v>
          </cell>
          <cell r="F1329" t="str">
            <v>MOSES LAKE COLUMBIA BASIN HERALD</v>
          </cell>
          <cell r="G1329" t="str">
            <v>WA</v>
          </cell>
          <cell r="H1329">
            <v>9</v>
          </cell>
          <cell r="I1329"/>
          <cell r="J1329"/>
          <cell r="K1329"/>
          <cell r="L1329"/>
          <cell r="M1329"/>
          <cell r="N1329" t="str">
            <v>DEDICATED</v>
          </cell>
          <cell r="O1329" t="str">
            <v>ENG</v>
          </cell>
          <cell r="P1329" t="str">
            <v>TUE</v>
          </cell>
        </row>
        <row r="1330">
          <cell r="D1330" t="str">
            <v>021696</v>
          </cell>
          <cell r="E1330">
            <v>135</v>
          </cell>
          <cell r="F1330" t="str">
            <v>KENNEWICK SUNDAY SELECT</v>
          </cell>
          <cell r="G1330" t="str">
            <v>WA</v>
          </cell>
          <cell r="H1330">
            <v>8</v>
          </cell>
          <cell r="I1330"/>
          <cell r="J1330"/>
          <cell r="K1330"/>
          <cell r="L1330"/>
          <cell r="M1330"/>
          <cell r="N1330" t="str">
            <v>DEDICATED</v>
          </cell>
          <cell r="O1330" t="str">
            <v>ENG</v>
          </cell>
          <cell r="P1330" t="str">
            <v>SUN</v>
          </cell>
        </row>
        <row r="1331">
          <cell r="D1331" t="str">
            <v>002291</v>
          </cell>
          <cell r="E1331">
            <v>135</v>
          </cell>
          <cell r="F1331" t="str">
            <v>SANDPOINT BONNER COUNTY DAILY BEE</v>
          </cell>
          <cell r="G1331" t="str">
            <v>ID</v>
          </cell>
          <cell r="H1331">
            <v>6</v>
          </cell>
          <cell r="I1331"/>
          <cell r="J1331"/>
          <cell r="K1331"/>
          <cell r="L1331"/>
          <cell r="M1331"/>
          <cell r="N1331"/>
          <cell r="O1331" t="str">
            <v>ENG</v>
          </cell>
          <cell r="P1331" t="str">
            <v>SUN</v>
          </cell>
        </row>
        <row r="1332">
          <cell r="D1332" t="str">
            <v>002284</v>
          </cell>
          <cell r="E1332">
            <v>135</v>
          </cell>
          <cell r="F1332" t="str">
            <v>MOSCOW-PULLMAN DAILY NEWS</v>
          </cell>
          <cell r="G1332" t="str">
            <v>ID</v>
          </cell>
          <cell r="H1332">
            <v>4</v>
          </cell>
          <cell r="I1332"/>
          <cell r="J1332"/>
          <cell r="K1332"/>
          <cell r="L1332"/>
          <cell r="M1332"/>
          <cell r="N1332"/>
          <cell r="O1332" t="str">
            <v>ENG</v>
          </cell>
          <cell r="P1332" t="str">
            <v>SAT</v>
          </cell>
        </row>
        <row r="1333">
          <cell r="D1333" t="str">
            <v>002289</v>
          </cell>
          <cell r="E1333">
            <v>135</v>
          </cell>
          <cell r="F1333" t="str">
            <v>KELLOGG SHOSHONE NEWS-PRESS</v>
          </cell>
          <cell r="G1333" t="str">
            <v>ID</v>
          </cell>
          <cell r="H1333">
            <v>3</v>
          </cell>
          <cell r="I1333"/>
          <cell r="J1333"/>
          <cell r="K1333"/>
          <cell r="L1333"/>
          <cell r="M1333"/>
          <cell r="N1333"/>
          <cell r="O1333" t="str">
            <v>ENG</v>
          </cell>
          <cell r="P1333" t="str">
            <v>SAT</v>
          </cell>
        </row>
        <row r="1334">
          <cell r="D1334" t="str">
            <v>019303</v>
          </cell>
          <cell r="E1334">
            <v>136</v>
          </cell>
          <cell r="F1334" t="str">
            <v>SEATTLE-TACOMA METRO REDPLUM SHARED MAIL</v>
          </cell>
          <cell r="G1334" t="str">
            <v>WA</v>
          </cell>
          <cell r="H1334">
            <v>607</v>
          </cell>
          <cell r="I1334"/>
          <cell r="J1334"/>
          <cell r="K1334"/>
          <cell r="L1334" t="str">
            <v>P</v>
          </cell>
          <cell r="M1334" t="str">
            <v>PRIMARY</v>
          </cell>
          <cell r="N1334"/>
          <cell r="O1334" t="str">
            <v>ENG</v>
          </cell>
          <cell r="P1334" t="str">
            <v>T/W</v>
          </cell>
        </row>
        <row r="1335">
          <cell r="D1335" t="str">
            <v>021492</v>
          </cell>
          <cell r="E1335">
            <v>136</v>
          </cell>
          <cell r="F1335" t="str">
            <v>SEATTLE-TACOMA SUBURBAN REDPLUM SHARED MAIL</v>
          </cell>
          <cell r="G1335" t="str">
            <v>WA</v>
          </cell>
          <cell r="H1335">
            <v>391</v>
          </cell>
          <cell r="I1335"/>
          <cell r="J1335"/>
          <cell r="K1335"/>
          <cell r="L1335" t="str">
            <v>P</v>
          </cell>
          <cell r="M1335" t="str">
            <v>PRIMARY</v>
          </cell>
          <cell r="N1335"/>
          <cell r="O1335" t="str">
            <v>ENG</v>
          </cell>
          <cell r="P1335" t="str">
            <v>T/W</v>
          </cell>
        </row>
        <row r="1336">
          <cell r="D1336" t="str">
            <v>017450</v>
          </cell>
          <cell r="E1336">
            <v>136</v>
          </cell>
          <cell r="F1336" t="str">
            <v>SEATTLE SOUND PUBLISHING NEWSPAPERS</v>
          </cell>
          <cell r="G1336" t="str">
            <v>WA</v>
          </cell>
          <cell r="H1336">
            <v>94</v>
          </cell>
          <cell r="I1336"/>
          <cell r="J1336"/>
          <cell r="K1336" t="str">
            <v>H</v>
          </cell>
          <cell r="L1336"/>
          <cell r="M1336"/>
          <cell r="N1336"/>
          <cell r="O1336" t="str">
            <v>ENG</v>
          </cell>
          <cell r="P1336"/>
        </row>
        <row r="1337">
          <cell r="D1337" t="str">
            <v>012976</v>
          </cell>
          <cell r="E1337">
            <v>136</v>
          </cell>
          <cell r="F1337" t="str">
            <v>FEDERAL WAY MIRROR</v>
          </cell>
          <cell r="G1337" t="str">
            <v>WA</v>
          </cell>
          <cell r="H1337">
            <v>29</v>
          </cell>
          <cell r="I1337"/>
          <cell r="J1337"/>
          <cell r="K1337" t="str">
            <v>M</v>
          </cell>
          <cell r="L1337"/>
          <cell r="M1337"/>
          <cell r="N1337"/>
          <cell r="O1337" t="str">
            <v>ENG</v>
          </cell>
          <cell r="P1337" t="str">
            <v>FRI</v>
          </cell>
        </row>
        <row r="1338">
          <cell r="D1338" t="str">
            <v>008387</v>
          </cell>
          <cell r="E1338">
            <v>136</v>
          </cell>
          <cell r="F1338" t="str">
            <v>PORT ORCHARD INDEPENDENT</v>
          </cell>
          <cell r="G1338" t="str">
            <v>WA</v>
          </cell>
          <cell r="H1338">
            <v>18</v>
          </cell>
          <cell r="I1338"/>
          <cell r="J1338"/>
          <cell r="K1338" t="str">
            <v>M</v>
          </cell>
          <cell r="L1338"/>
          <cell r="M1338"/>
          <cell r="N1338"/>
          <cell r="O1338" t="str">
            <v>ENG</v>
          </cell>
          <cell r="P1338" t="str">
            <v>FRI</v>
          </cell>
        </row>
        <row r="1339">
          <cell r="D1339" t="str">
            <v>012961</v>
          </cell>
          <cell r="E1339">
            <v>136</v>
          </cell>
          <cell r="F1339" t="str">
            <v>CENTRAL KITSAP REPORTER</v>
          </cell>
          <cell r="G1339" t="str">
            <v>WA</v>
          </cell>
          <cell r="H1339">
            <v>15</v>
          </cell>
          <cell r="I1339"/>
          <cell r="J1339"/>
          <cell r="K1339" t="str">
            <v>M</v>
          </cell>
          <cell r="L1339"/>
          <cell r="M1339"/>
          <cell r="N1339"/>
          <cell r="O1339" t="str">
            <v>ENG</v>
          </cell>
          <cell r="P1339" t="str">
            <v>FRI</v>
          </cell>
        </row>
        <row r="1340">
          <cell r="D1340" t="str">
            <v>008388</v>
          </cell>
          <cell r="E1340">
            <v>136</v>
          </cell>
          <cell r="F1340" t="str">
            <v>NORTH KITSAP HERALD</v>
          </cell>
          <cell r="G1340" t="str">
            <v>WA</v>
          </cell>
          <cell r="H1340">
            <v>12</v>
          </cell>
          <cell r="I1340"/>
          <cell r="J1340"/>
          <cell r="K1340" t="str">
            <v>M</v>
          </cell>
          <cell r="L1340"/>
          <cell r="M1340"/>
          <cell r="N1340"/>
          <cell r="O1340" t="str">
            <v>ENG</v>
          </cell>
          <cell r="P1340" t="str">
            <v>FRI</v>
          </cell>
        </row>
        <row r="1341">
          <cell r="D1341" t="str">
            <v>016572</v>
          </cell>
          <cell r="E1341">
            <v>136</v>
          </cell>
          <cell r="F1341" t="str">
            <v>KITSAP WEEKLY</v>
          </cell>
          <cell r="G1341" t="str">
            <v>WA</v>
          </cell>
          <cell r="H1341">
            <v>11</v>
          </cell>
          <cell r="I1341"/>
          <cell r="J1341"/>
          <cell r="K1341" t="str">
            <v>M</v>
          </cell>
          <cell r="L1341"/>
          <cell r="M1341"/>
          <cell r="N1341"/>
          <cell r="O1341" t="str">
            <v>ENG</v>
          </cell>
          <cell r="P1341" t="str">
            <v>FRI</v>
          </cell>
        </row>
        <row r="1342">
          <cell r="D1342" t="str">
            <v>008386</v>
          </cell>
          <cell r="E1342">
            <v>136</v>
          </cell>
          <cell r="F1342" t="str">
            <v>OAK HARBOR WHIDBEY NEWS TIMES</v>
          </cell>
          <cell r="G1342" t="str">
            <v>WA</v>
          </cell>
          <cell r="H1342">
            <v>4</v>
          </cell>
          <cell r="I1342"/>
          <cell r="J1342"/>
          <cell r="K1342" t="str">
            <v>M</v>
          </cell>
          <cell r="L1342"/>
          <cell r="M1342"/>
          <cell r="N1342"/>
          <cell r="O1342" t="str">
            <v>ENG</v>
          </cell>
          <cell r="P1342" t="str">
            <v>SAT</v>
          </cell>
        </row>
        <row r="1343">
          <cell r="D1343" t="str">
            <v>012614</v>
          </cell>
          <cell r="E1343">
            <v>136</v>
          </cell>
          <cell r="F1343" t="str">
            <v>SOUTH WHIDBEY RECORD</v>
          </cell>
          <cell r="G1343" t="str">
            <v>WA</v>
          </cell>
          <cell r="H1343">
            <v>3</v>
          </cell>
          <cell r="I1343"/>
          <cell r="J1343"/>
          <cell r="K1343" t="str">
            <v>M</v>
          </cell>
          <cell r="L1343"/>
          <cell r="M1343"/>
          <cell r="N1343"/>
          <cell r="O1343" t="str">
            <v>ENG</v>
          </cell>
          <cell r="P1343" t="str">
            <v>SAT</v>
          </cell>
        </row>
        <row r="1344">
          <cell r="D1344" t="str">
            <v>012610</v>
          </cell>
          <cell r="E1344">
            <v>136</v>
          </cell>
          <cell r="F1344" t="str">
            <v>BAINBRIDGE ISLAND REVIEW</v>
          </cell>
          <cell r="G1344" t="str">
            <v>WA</v>
          </cell>
          <cell r="H1344">
            <v>2</v>
          </cell>
          <cell r="I1344"/>
          <cell r="J1344"/>
          <cell r="K1344" t="str">
            <v>M</v>
          </cell>
          <cell r="L1344"/>
          <cell r="M1344"/>
          <cell r="N1344"/>
          <cell r="O1344" t="str">
            <v>ENG</v>
          </cell>
          <cell r="P1344" t="str">
            <v>FRI</v>
          </cell>
        </row>
        <row r="1345">
          <cell r="D1345" t="str">
            <v>008348</v>
          </cell>
          <cell r="E1345">
            <v>136</v>
          </cell>
          <cell r="F1345" t="str">
            <v>TACOMA NEWS TRIBUNE</v>
          </cell>
          <cell r="G1345" t="str">
            <v>WA</v>
          </cell>
          <cell r="H1345">
            <v>61</v>
          </cell>
          <cell r="I1345"/>
          <cell r="J1345"/>
          <cell r="K1345"/>
          <cell r="L1345"/>
          <cell r="M1345"/>
          <cell r="N1345"/>
          <cell r="O1345" t="str">
            <v>ENG</v>
          </cell>
          <cell r="P1345" t="str">
            <v>SUN</v>
          </cell>
        </row>
        <row r="1346">
          <cell r="D1346" t="str">
            <v>008355</v>
          </cell>
          <cell r="E1346">
            <v>136</v>
          </cell>
          <cell r="F1346" t="str">
            <v>EVERETT HERALD</v>
          </cell>
          <cell r="G1346" t="str">
            <v>WA</v>
          </cell>
          <cell r="H1346">
            <v>37</v>
          </cell>
          <cell r="I1346"/>
          <cell r="J1346"/>
          <cell r="K1346"/>
          <cell r="L1346"/>
          <cell r="M1346"/>
          <cell r="N1346"/>
          <cell r="O1346" t="str">
            <v>ENG</v>
          </cell>
          <cell r="P1346" t="str">
            <v>SUN</v>
          </cell>
        </row>
        <row r="1347">
          <cell r="D1347" t="str">
            <v>018729</v>
          </cell>
          <cell r="E1347">
            <v>136</v>
          </cell>
          <cell r="F1347" t="str">
            <v>BELLEVUE REPORTER</v>
          </cell>
          <cell r="G1347" t="str">
            <v>WA</v>
          </cell>
          <cell r="H1347">
            <v>35</v>
          </cell>
          <cell r="I1347"/>
          <cell r="J1347"/>
          <cell r="K1347"/>
          <cell r="L1347"/>
          <cell r="M1347"/>
          <cell r="N1347"/>
          <cell r="O1347" t="str">
            <v>ENG</v>
          </cell>
          <cell r="P1347" t="str">
            <v>FRI</v>
          </cell>
        </row>
        <row r="1348">
          <cell r="D1348" t="str">
            <v>008357</v>
          </cell>
          <cell r="E1348">
            <v>136</v>
          </cell>
          <cell r="F1348" t="str">
            <v>OLYMPIA OLYMPIAN</v>
          </cell>
          <cell r="G1348" t="str">
            <v>WA</v>
          </cell>
          <cell r="H1348">
            <v>19</v>
          </cell>
          <cell r="I1348"/>
          <cell r="J1348"/>
          <cell r="K1348"/>
          <cell r="L1348"/>
          <cell r="M1348"/>
          <cell r="N1348"/>
          <cell r="O1348" t="str">
            <v>ENG</v>
          </cell>
          <cell r="P1348" t="str">
            <v>SUN</v>
          </cell>
        </row>
        <row r="1349">
          <cell r="D1349" t="str">
            <v>008353</v>
          </cell>
          <cell r="E1349">
            <v>136</v>
          </cell>
          <cell r="F1349" t="str">
            <v>BREMERTON KITSAP SUN</v>
          </cell>
          <cell r="G1349" t="str">
            <v>WA</v>
          </cell>
          <cell r="H1349">
            <v>17</v>
          </cell>
          <cell r="I1349"/>
          <cell r="J1349"/>
          <cell r="K1349"/>
          <cell r="L1349"/>
          <cell r="M1349"/>
          <cell r="N1349"/>
          <cell r="O1349" t="str">
            <v>ENG</v>
          </cell>
          <cell r="P1349" t="str">
            <v>SUN</v>
          </cell>
        </row>
        <row r="1350">
          <cell r="D1350" t="str">
            <v>008352</v>
          </cell>
          <cell r="E1350">
            <v>136</v>
          </cell>
          <cell r="F1350" t="str">
            <v>BELLINGHAM HERALD</v>
          </cell>
          <cell r="G1350" t="str">
            <v>WA</v>
          </cell>
          <cell r="H1350">
            <v>16</v>
          </cell>
          <cell r="I1350"/>
          <cell r="J1350"/>
          <cell r="K1350"/>
          <cell r="L1350"/>
          <cell r="M1350"/>
          <cell r="N1350"/>
          <cell r="O1350" t="str">
            <v>ENG</v>
          </cell>
          <cell r="P1350" t="str">
            <v>SUN</v>
          </cell>
        </row>
        <row r="1351">
          <cell r="D1351" t="str">
            <v>008362</v>
          </cell>
          <cell r="E1351">
            <v>136</v>
          </cell>
          <cell r="F1351" t="str">
            <v>WENATCHEE WORLD</v>
          </cell>
          <cell r="G1351" t="str">
            <v>WA</v>
          </cell>
          <cell r="H1351">
            <v>16</v>
          </cell>
          <cell r="I1351"/>
          <cell r="J1351"/>
          <cell r="K1351"/>
          <cell r="L1351"/>
          <cell r="M1351"/>
          <cell r="N1351" t="str">
            <v>DEDICATED</v>
          </cell>
          <cell r="O1351" t="str">
            <v>ENG</v>
          </cell>
          <cell r="P1351" t="str">
            <v>SUN</v>
          </cell>
        </row>
        <row r="1352">
          <cell r="D1352" t="str">
            <v>008366</v>
          </cell>
          <cell r="E1352">
            <v>136</v>
          </cell>
          <cell r="F1352" t="str">
            <v>MOUNT VERNON SKAGIT VALLEY HERALD</v>
          </cell>
          <cell r="G1352" t="str">
            <v>WA</v>
          </cell>
          <cell r="H1352">
            <v>13</v>
          </cell>
          <cell r="I1352"/>
          <cell r="J1352"/>
          <cell r="K1352"/>
          <cell r="L1352"/>
          <cell r="M1352"/>
          <cell r="N1352"/>
          <cell r="O1352" t="str">
            <v>ENG</v>
          </cell>
          <cell r="P1352" t="str">
            <v>SUN</v>
          </cell>
        </row>
        <row r="1353">
          <cell r="D1353" t="str">
            <v>021595</v>
          </cell>
          <cell r="E1353">
            <v>136</v>
          </cell>
          <cell r="F1353" t="str">
            <v>OLYMPIA OLYMPIAN SUNDAY SELECT</v>
          </cell>
          <cell r="G1353" t="str">
            <v>WA</v>
          </cell>
          <cell r="H1353">
            <v>13</v>
          </cell>
          <cell r="I1353"/>
          <cell r="J1353"/>
          <cell r="K1353"/>
          <cell r="L1353"/>
          <cell r="M1353"/>
          <cell r="N1353"/>
          <cell r="O1353" t="str">
            <v>ENG</v>
          </cell>
          <cell r="P1353" t="str">
            <v>SUN</v>
          </cell>
        </row>
        <row r="1354">
          <cell r="D1354" t="str">
            <v>008359</v>
          </cell>
          <cell r="E1354">
            <v>136</v>
          </cell>
          <cell r="F1354" t="str">
            <v>PORT ANGELES PENINSULA DAILY NEWS</v>
          </cell>
          <cell r="G1354" t="str">
            <v>WA</v>
          </cell>
          <cell r="H1354">
            <v>13</v>
          </cell>
          <cell r="I1354"/>
          <cell r="J1354"/>
          <cell r="K1354"/>
          <cell r="L1354"/>
          <cell r="M1354"/>
          <cell r="N1354"/>
          <cell r="O1354" t="str">
            <v>ENG</v>
          </cell>
          <cell r="P1354" t="str">
            <v>SUN</v>
          </cell>
        </row>
        <row r="1355">
          <cell r="D1355" t="str">
            <v>008349</v>
          </cell>
          <cell r="E1355">
            <v>136</v>
          </cell>
          <cell r="F1355" t="str">
            <v>ABERDEEN WORLD</v>
          </cell>
          <cell r="G1355" t="str">
            <v>WA</v>
          </cell>
          <cell r="H1355">
            <v>7</v>
          </cell>
          <cell r="I1355"/>
          <cell r="J1355"/>
          <cell r="K1355"/>
          <cell r="L1355"/>
          <cell r="M1355"/>
          <cell r="N1355"/>
          <cell r="O1355" t="str">
            <v>ENG</v>
          </cell>
          <cell r="P1355" t="str">
            <v>SAT</v>
          </cell>
        </row>
        <row r="1356">
          <cell r="D1356" t="str">
            <v>012615</v>
          </cell>
          <cell r="E1356">
            <v>136</v>
          </cell>
          <cell r="F1356" t="str">
            <v>VASHON MAURY ISLAND BEACHCOMBER</v>
          </cell>
          <cell r="G1356" t="str">
            <v>WA</v>
          </cell>
          <cell r="H1356">
            <v>3</v>
          </cell>
          <cell r="I1356"/>
          <cell r="J1356"/>
          <cell r="K1356"/>
          <cell r="L1356"/>
          <cell r="M1356"/>
          <cell r="N1356"/>
          <cell r="O1356" t="str">
            <v>ENG</v>
          </cell>
          <cell r="P1356" t="str">
            <v>WED</v>
          </cell>
        </row>
        <row r="1357">
          <cell r="D1357" t="str">
            <v>002058</v>
          </cell>
          <cell r="E1357">
            <v>137</v>
          </cell>
          <cell r="F1357" t="str">
            <v>HONOLULU STAR ADVERTISER</v>
          </cell>
          <cell r="G1357" t="str">
            <v>HI</v>
          </cell>
          <cell r="H1357">
            <v>144</v>
          </cell>
          <cell r="I1357"/>
          <cell r="J1357"/>
          <cell r="K1357"/>
          <cell r="L1357"/>
          <cell r="M1357"/>
          <cell r="N1357"/>
          <cell r="O1357" t="str">
            <v>ENG</v>
          </cell>
          <cell r="P1357" t="str">
            <v>SUN</v>
          </cell>
        </row>
        <row r="1358">
          <cell r="D1358" t="str">
            <v>002059</v>
          </cell>
          <cell r="E1358">
            <v>137</v>
          </cell>
          <cell r="F1358" t="str">
            <v>HILO HAWAII TRIBUNE-HERALD</v>
          </cell>
          <cell r="G1358" t="str">
            <v>HI</v>
          </cell>
          <cell r="H1358">
            <v>17</v>
          </cell>
          <cell r="I1358"/>
          <cell r="J1358"/>
          <cell r="K1358"/>
          <cell r="L1358"/>
          <cell r="M1358"/>
          <cell r="N1358"/>
          <cell r="O1358" t="str">
            <v>ENG</v>
          </cell>
          <cell r="P1358" t="str">
            <v>SUN</v>
          </cell>
        </row>
        <row r="1359">
          <cell r="D1359" t="str">
            <v>002063</v>
          </cell>
          <cell r="E1359">
            <v>137</v>
          </cell>
          <cell r="F1359" t="str">
            <v>KAILUA-KONA WEST HAWAII TODAY</v>
          </cell>
          <cell r="G1359" t="str">
            <v>HI</v>
          </cell>
          <cell r="H1359">
            <v>12</v>
          </cell>
          <cell r="I1359"/>
          <cell r="J1359"/>
          <cell r="K1359"/>
          <cell r="L1359"/>
          <cell r="M1359"/>
          <cell r="N1359"/>
          <cell r="O1359" t="str">
            <v>ENG</v>
          </cell>
          <cell r="P1359" t="str">
            <v>SUN</v>
          </cell>
        </row>
        <row r="1360">
          <cell r="D1360" t="str">
            <v>002061</v>
          </cell>
          <cell r="E1360">
            <v>137</v>
          </cell>
          <cell r="F1360" t="str">
            <v>LIHUE GARDEN ISLAND-WEEKEND</v>
          </cell>
          <cell r="G1360" t="str">
            <v>HI</v>
          </cell>
          <cell r="H1360">
            <v>9</v>
          </cell>
          <cell r="I1360"/>
          <cell r="J1360"/>
          <cell r="K1360"/>
          <cell r="L1360"/>
          <cell r="M1360"/>
          <cell r="N1360"/>
          <cell r="O1360" t="str">
            <v>ENG</v>
          </cell>
          <cell r="P1360" t="str">
            <v>SUN</v>
          </cell>
        </row>
        <row r="1361">
          <cell r="D1361" t="str">
            <v>000032</v>
          </cell>
          <cell r="E1361">
            <v>138</v>
          </cell>
          <cell r="F1361" t="str">
            <v>ANCHORAGE ALASKA DISPATCH NEWS</v>
          </cell>
          <cell r="G1361" t="str">
            <v>AK</v>
          </cell>
          <cell r="H1361">
            <v>32</v>
          </cell>
          <cell r="I1361"/>
          <cell r="J1361"/>
          <cell r="K1361"/>
          <cell r="L1361"/>
          <cell r="M1361"/>
          <cell r="N1361"/>
          <cell r="O1361" t="str">
            <v>ENG</v>
          </cell>
          <cell r="P1361" t="str">
            <v>SUN</v>
          </cell>
        </row>
        <row r="1362">
          <cell r="D1362" t="str">
            <v>000041</v>
          </cell>
          <cell r="E1362">
            <v>138</v>
          </cell>
          <cell r="F1362" t="str">
            <v>ANCHORAGE ARCTIC WARRIOR</v>
          </cell>
          <cell r="G1362" t="str">
            <v>AK</v>
          </cell>
          <cell r="H1362">
            <v>13</v>
          </cell>
          <cell r="I1362"/>
          <cell r="J1362"/>
          <cell r="K1362"/>
          <cell r="L1362"/>
          <cell r="M1362"/>
          <cell r="N1362"/>
          <cell r="O1362" t="str">
            <v>ENG</v>
          </cell>
          <cell r="P1362" t="str">
            <v>FRI</v>
          </cell>
        </row>
        <row r="1363">
          <cell r="D1363" t="str">
            <v>000033</v>
          </cell>
          <cell r="E1363">
            <v>138</v>
          </cell>
          <cell r="F1363" t="str">
            <v>FAIRBANKS NEWS-MINER</v>
          </cell>
          <cell r="G1363" t="str">
            <v>AK</v>
          </cell>
          <cell r="H1363">
            <v>10</v>
          </cell>
          <cell r="I1363"/>
          <cell r="J1363"/>
          <cell r="K1363"/>
          <cell r="L1363"/>
          <cell r="M1363"/>
          <cell r="N1363"/>
          <cell r="O1363" t="str">
            <v>ENG</v>
          </cell>
          <cell r="P1363" t="str">
            <v>SUN</v>
          </cell>
        </row>
        <row r="1364">
          <cell r="D1364" t="str">
            <v>017136</v>
          </cell>
          <cell r="E1364">
            <v>138</v>
          </cell>
          <cell r="F1364" t="str">
            <v>JUNEAU CAPITAL CITY WEEKLY</v>
          </cell>
          <cell r="G1364" t="str">
            <v>AK</v>
          </cell>
          <cell r="H1364">
            <v>10</v>
          </cell>
          <cell r="I1364"/>
          <cell r="J1364"/>
          <cell r="K1364"/>
          <cell r="L1364"/>
          <cell r="M1364"/>
          <cell r="N1364"/>
          <cell r="O1364" t="str">
            <v>ENG</v>
          </cell>
          <cell r="P1364" t="str">
            <v>WED</v>
          </cell>
        </row>
        <row r="1365">
          <cell r="D1365" t="str">
            <v>000040</v>
          </cell>
          <cell r="E1365">
            <v>138</v>
          </cell>
          <cell r="F1365" t="str">
            <v>MAT-SU VALLEY FRONTIERSMAN</v>
          </cell>
          <cell r="G1365" t="str">
            <v>AK</v>
          </cell>
          <cell r="H1365">
            <v>9</v>
          </cell>
          <cell r="I1365"/>
          <cell r="J1365"/>
          <cell r="K1365"/>
          <cell r="L1365"/>
          <cell r="M1365"/>
          <cell r="N1365"/>
          <cell r="O1365" t="str">
            <v>ENG</v>
          </cell>
          <cell r="P1365" t="str">
            <v>SUN</v>
          </cell>
        </row>
        <row r="1366">
          <cell r="D1366" t="str">
            <v>011750</v>
          </cell>
          <cell r="E1366">
            <v>138</v>
          </cell>
          <cell r="F1366" t="str">
            <v>FT WAINWRIGHT ALASKA POST</v>
          </cell>
          <cell r="G1366" t="str">
            <v>AK</v>
          </cell>
          <cell r="H1366">
            <v>8</v>
          </cell>
          <cell r="I1366"/>
          <cell r="J1366"/>
          <cell r="K1366"/>
          <cell r="L1366"/>
          <cell r="M1366"/>
          <cell r="N1366"/>
          <cell r="O1366" t="str">
            <v>ENG</v>
          </cell>
          <cell r="P1366" t="str">
            <v>FRI</v>
          </cell>
        </row>
        <row r="1367">
          <cell r="D1367" t="str">
            <v>000034</v>
          </cell>
          <cell r="E1367">
            <v>138</v>
          </cell>
          <cell r="F1367" t="str">
            <v>JUNEAU EMPIRE</v>
          </cell>
          <cell r="G1367" t="str">
            <v>AK</v>
          </cell>
          <cell r="H1367">
            <v>5</v>
          </cell>
          <cell r="I1367"/>
          <cell r="J1367"/>
          <cell r="K1367"/>
          <cell r="L1367"/>
          <cell r="M1367"/>
          <cell r="N1367"/>
          <cell r="O1367" t="str">
            <v>ENG</v>
          </cell>
          <cell r="P1367" t="str">
            <v>SUN</v>
          </cell>
        </row>
        <row r="1368">
          <cell r="D1368" t="str">
            <v>000037</v>
          </cell>
          <cell r="E1368">
            <v>138</v>
          </cell>
          <cell r="F1368" t="str">
            <v>KENAI PENINSULA CLARION</v>
          </cell>
          <cell r="G1368" t="str">
            <v>AK</v>
          </cell>
          <cell r="H1368">
            <v>4</v>
          </cell>
          <cell r="I1368"/>
          <cell r="J1368"/>
          <cell r="K1368"/>
          <cell r="L1368"/>
          <cell r="M1368"/>
          <cell r="N1368"/>
          <cell r="O1368" t="str">
            <v>ENG</v>
          </cell>
          <cell r="P1368" t="str">
            <v>SUN</v>
          </cell>
        </row>
        <row r="1369">
          <cell r="D1369" t="str">
            <v>011963</v>
          </cell>
          <cell r="E1369">
            <v>138</v>
          </cell>
          <cell r="F1369" t="str">
            <v>EAGLE RIVER ALASKA STAR</v>
          </cell>
          <cell r="G1369" t="str">
            <v>AK</v>
          </cell>
          <cell r="H1369">
            <v>3</v>
          </cell>
          <cell r="I1369"/>
          <cell r="J1369"/>
          <cell r="K1369"/>
          <cell r="L1369"/>
          <cell r="M1369"/>
          <cell r="N1369"/>
          <cell r="O1369" t="str">
            <v>ENG</v>
          </cell>
          <cell r="P1369" t="str">
            <v>THU</v>
          </cell>
        </row>
        <row r="1370">
          <cell r="D1370" t="str">
            <v>000039</v>
          </cell>
          <cell r="E1370">
            <v>138</v>
          </cell>
          <cell r="F1370" t="str">
            <v>HOMER NEWS</v>
          </cell>
          <cell r="G1370" t="str">
            <v>AK</v>
          </cell>
          <cell r="H1370">
            <v>2</v>
          </cell>
          <cell r="I1370"/>
          <cell r="J1370"/>
          <cell r="K1370"/>
          <cell r="L1370"/>
          <cell r="M1370"/>
          <cell r="N1370"/>
          <cell r="O1370" t="str">
            <v>ENG</v>
          </cell>
          <cell r="P1370" t="str">
            <v>THU</v>
          </cell>
        </row>
        <row r="1371">
          <cell r="D1371"/>
          <cell r="E1371" t="str">
            <v>PACIFIC TOTAL</v>
          </cell>
          <cell r="F1371"/>
          <cell r="G1371"/>
          <cell r="H1371">
            <v>8830</v>
          </cell>
          <cell r="I1371">
            <v>0</v>
          </cell>
          <cell r="J1371"/>
          <cell r="K1371"/>
          <cell r="L1371"/>
          <cell r="M1371"/>
          <cell r="N1371"/>
          <cell r="O1371"/>
          <cell r="P1371"/>
        </row>
        <row r="1372">
          <cell r="D1372"/>
          <cell r="E1372" t="str">
            <v>SOUTHERN CALIFORNIA</v>
          </cell>
          <cell r="F1372"/>
          <cell r="G1372"/>
          <cell r="H1372"/>
          <cell r="I1372"/>
          <cell r="J1372"/>
          <cell r="K1372"/>
          <cell r="L1372"/>
          <cell r="M1372"/>
          <cell r="N1372"/>
          <cell r="O1372"/>
          <cell r="P1372"/>
        </row>
        <row r="1373">
          <cell r="D1373" t="str">
            <v>019929</v>
          </cell>
          <cell r="E1373">
            <v>139</v>
          </cell>
          <cell r="F1373" t="str">
            <v>BAKERSFIELD VOICE</v>
          </cell>
          <cell r="G1373" t="str">
            <v>CA</v>
          </cell>
          <cell r="H1373">
            <v>150</v>
          </cell>
          <cell r="I1373"/>
          <cell r="J1373"/>
          <cell r="K1373"/>
          <cell r="L1373"/>
          <cell r="M1373"/>
          <cell r="N1373" t="str">
            <v>DEDICATED</v>
          </cell>
          <cell r="O1373" t="str">
            <v>ENG</v>
          </cell>
          <cell r="P1373" t="str">
            <v>SUN</v>
          </cell>
        </row>
        <row r="1374">
          <cell r="D1374" t="str">
            <v>022617</v>
          </cell>
          <cell r="E1374">
            <v>139</v>
          </cell>
          <cell r="F1374" t="str">
            <v>SANTA BARBARA REDPLUM SHARED MAIL</v>
          </cell>
          <cell r="G1374" t="str">
            <v>CA</v>
          </cell>
          <cell r="H1374">
            <v>51</v>
          </cell>
          <cell r="I1374"/>
          <cell r="J1374" t="str">
            <v>NEW-SM</v>
          </cell>
          <cell r="K1374"/>
          <cell r="L1374" t="str">
            <v>S</v>
          </cell>
          <cell r="M1374" t="str">
            <v>SUPPLEMENTAL</v>
          </cell>
          <cell r="N1374" t="str">
            <v>DEDICATED</v>
          </cell>
          <cell r="O1374" t="str">
            <v>ENG</v>
          </cell>
          <cell r="P1374" t="str">
            <v>T/W</v>
          </cell>
        </row>
        <row r="1375">
          <cell r="D1375" t="str">
            <v>011421</v>
          </cell>
          <cell r="E1375">
            <v>139</v>
          </cell>
          <cell r="F1375" t="str">
            <v>SAN LUIS OBISPO NEIGHBORS CNTRL COAST</v>
          </cell>
          <cell r="G1375" t="str">
            <v>CA</v>
          </cell>
          <cell r="H1375">
            <v>49</v>
          </cell>
          <cell r="I1375"/>
          <cell r="J1375"/>
          <cell r="K1375"/>
          <cell r="L1375"/>
          <cell r="M1375"/>
          <cell r="N1375"/>
          <cell r="O1375" t="str">
            <v>ENG</v>
          </cell>
          <cell r="P1375" t="str">
            <v>WED</v>
          </cell>
        </row>
        <row r="1376">
          <cell r="D1376" t="str">
            <v>000460</v>
          </cell>
          <cell r="E1376">
            <v>139</v>
          </cell>
          <cell r="F1376" t="str">
            <v>BAKERSFIELD CALIFORNIAN</v>
          </cell>
          <cell r="G1376" t="str">
            <v>CA</v>
          </cell>
          <cell r="H1376">
            <v>30</v>
          </cell>
          <cell r="I1376"/>
          <cell r="J1376"/>
          <cell r="K1376"/>
          <cell r="L1376"/>
          <cell r="M1376"/>
          <cell r="N1376" t="str">
            <v>DEDICATED</v>
          </cell>
          <cell r="O1376" t="str">
            <v>ENG</v>
          </cell>
          <cell r="P1376" t="str">
            <v>SUN</v>
          </cell>
        </row>
        <row r="1377">
          <cell r="D1377" t="str">
            <v>000514</v>
          </cell>
          <cell r="E1377">
            <v>139</v>
          </cell>
          <cell r="F1377" t="str">
            <v>SAN LUIS OBISPO TELEGRAM-TRIBUNE</v>
          </cell>
          <cell r="G1377" t="str">
            <v>CA</v>
          </cell>
          <cell r="H1377">
            <v>24</v>
          </cell>
          <cell r="I1377"/>
          <cell r="J1377"/>
          <cell r="K1377"/>
          <cell r="L1377"/>
          <cell r="M1377"/>
          <cell r="N1377"/>
          <cell r="O1377" t="str">
            <v>ENG</v>
          </cell>
          <cell r="P1377" t="str">
            <v>SUN</v>
          </cell>
        </row>
        <row r="1378">
          <cell r="D1378" t="str">
            <v>000476</v>
          </cell>
          <cell r="E1378">
            <v>139</v>
          </cell>
          <cell r="F1378" t="str">
            <v>SANTA BARBARA NEWS-PRESS</v>
          </cell>
          <cell r="G1378" t="str">
            <v>CA</v>
          </cell>
          <cell r="H1378">
            <v>17</v>
          </cell>
          <cell r="I1378"/>
          <cell r="J1378"/>
          <cell r="K1378"/>
          <cell r="L1378"/>
          <cell r="M1378"/>
          <cell r="N1378" t="str">
            <v>DEDICATED</v>
          </cell>
          <cell r="O1378" t="str">
            <v>ENG</v>
          </cell>
          <cell r="P1378" t="str">
            <v>SUN</v>
          </cell>
        </row>
        <row r="1379">
          <cell r="D1379" t="str">
            <v>000517</v>
          </cell>
          <cell r="E1379">
            <v>139</v>
          </cell>
          <cell r="F1379" t="str">
            <v>SANTA MARIA TIMES</v>
          </cell>
          <cell r="G1379" t="str">
            <v>CA</v>
          </cell>
          <cell r="H1379">
            <v>8</v>
          </cell>
          <cell r="I1379"/>
          <cell r="J1379"/>
          <cell r="K1379"/>
          <cell r="L1379"/>
          <cell r="M1379"/>
          <cell r="N1379" t="str">
            <v>DEDICATED</v>
          </cell>
          <cell r="O1379" t="str">
            <v>ENG</v>
          </cell>
          <cell r="P1379" t="str">
            <v>SUN</v>
          </cell>
        </row>
        <row r="1380">
          <cell r="D1380" t="str">
            <v>022217</v>
          </cell>
          <cell r="E1380">
            <v>140</v>
          </cell>
          <cell r="F1380" t="str">
            <v>LOS ANGELES HISPANIC REDPLUM SHARED MAIL</v>
          </cell>
          <cell r="G1380" t="str">
            <v>CA</v>
          </cell>
          <cell r="H1380">
            <v>1201</v>
          </cell>
          <cell r="I1380"/>
          <cell r="J1380"/>
          <cell r="K1380"/>
          <cell r="L1380" t="str">
            <v>P</v>
          </cell>
          <cell r="M1380" t="str">
            <v>PRIMARY</v>
          </cell>
          <cell r="N1380" t="str">
            <v>DEDICATED</v>
          </cell>
          <cell r="O1380" t="str">
            <v>ENG</v>
          </cell>
          <cell r="P1380" t="str">
            <v>T/W</v>
          </cell>
        </row>
        <row r="1381">
          <cell r="D1381" t="str">
            <v>020914</v>
          </cell>
          <cell r="E1381">
            <v>140</v>
          </cell>
          <cell r="F1381" t="str">
            <v>LOS ANGELES REDPLUM SHARED MAIL</v>
          </cell>
          <cell r="G1381" t="str">
            <v>CA</v>
          </cell>
          <cell r="H1381">
            <v>839</v>
          </cell>
          <cell r="I1381"/>
          <cell r="J1381"/>
          <cell r="K1381"/>
          <cell r="L1381" t="str">
            <v>P</v>
          </cell>
          <cell r="M1381" t="str">
            <v>PRIMARY</v>
          </cell>
          <cell r="N1381"/>
          <cell r="O1381" t="str">
            <v>ENG</v>
          </cell>
          <cell r="P1381" t="str">
            <v>T/W</v>
          </cell>
        </row>
        <row r="1382">
          <cell r="D1382" t="str">
            <v>022554</v>
          </cell>
          <cell r="E1382">
            <v>141</v>
          </cell>
          <cell r="F1382" t="str">
            <v>RIVERSIDE-SAN BERN-ORG.CO HISPANIC REDPLUM SHARED MAIL</v>
          </cell>
          <cell r="G1382" t="str">
            <v>CA</v>
          </cell>
          <cell r="H1382">
            <v>765</v>
          </cell>
          <cell r="I1382"/>
          <cell r="J1382"/>
          <cell r="K1382"/>
          <cell r="L1382" t="str">
            <v>P</v>
          </cell>
          <cell r="M1382" t="str">
            <v>PRIMARY</v>
          </cell>
          <cell r="N1382" t="str">
            <v>DEDICATED</v>
          </cell>
          <cell r="O1382" t="str">
            <v>ENG</v>
          </cell>
          <cell r="P1382" t="str">
            <v>T/W</v>
          </cell>
        </row>
        <row r="1383">
          <cell r="D1383" t="str">
            <v>022553</v>
          </cell>
          <cell r="E1383">
            <v>141</v>
          </cell>
          <cell r="F1383" t="str">
            <v>RIVERSIDE-SAN BERN-ORG.CO REDPLUM SHARED MAIL</v>
          </cell>
          <cell r="G1383" t="str">
            <v>CA</v>
          </cell>
          <cell r="H1383">
            <v>666</v>
          </cell>
          <cell r="I1383"/>
          <cell r="J1383"/>
          <cell r="K1383"/>
          <cell r="L1383" t="str">
            <v>P</v>
          </cell>
          <cell r="M1383" t="str">
            <v>PRIMARY</v>
          </cell>
          <cell r="N1383"/>
          <cell r="O1383" t="str">
            <v>ENG</v>
          </cell>
          <cell r="P1383" t="str">
            <v>T/W</v>
          </cell>
        </row>
        <row r="1384">
          <cell r="D1384" t="str">
            <v>019302</v>
          </cell>
          <cell r="E1384">
            <v>142</v>
          </cell>
          <cell r="F1384" t="str">
            <v>SAN DIEGO REDPLUM SHARED MAIL</v>
          </cell>
          <cell r="G1384" t="str">
            <v>CA</v>
          </cell>
          <cell r="H1384">
            <v>323</v>
          </cell>
          <cell r="I1384"/>
          <cell r="J1384"/>
          <cell r="K1384"/>
          <cell r="L1384" t="str">
            <v>P</v>
          </cell>
          <cell r="M1384" t="str">
            <v>PRIMARY CAFÉ</v>
          </cell>
          <cell r="N1384"/>
          <cell r="O1384" t="str">
            <v>ENG</v>
          </cell>
          <cell r="P1384" t="str">
            <v>M/T</v>
          </cell>
        </row>
        <row r="1385">
          <cell r="D1385" t="str">
            <v>000473</v>
          </cell>
          <cell r="E1385">
            <v>142</v>
          </cell>
          <cell r="F1385" t="str">
            <v>SAN DIEGO UNION-TRIBUNE</v>
          </cell>
          <cell r="G1385" t="str">
            <v>CA</v>
          </cell>
          <cell r="H1385">
            <v>229</v>
          </cell>
          <cell r="I1385"/>
          <cell r="J1385"/>
          <cell r="K1385"/>
          <cell r="L1385"/>
          <cell r="M1385"/>
          <cell r="N1385" t="str">
            <v>DEDICATED</v>
          </cell>
          <cell r="O1385" t="str">
            <v>ENG</v>
          </cell>
          <cell r="P1385" t="str">
            <v>SUN</v>
          </cell>
        </row>
        <row r="1386">
          <cell r="D1386" t="str">
            <v>021502</v>
          </cell>
          <cell r="E1386">
            <v>142</v>
          </cell>
          <cell r="F1386" t="str">
            <v>SAN DIEGO HISPANIC REDPLUM SHARED MAIL</v>
          </cell>
          <cell r="G1386" t="str">
            <v>CA</v>
          </cell>
          <cell r="H1386">
            <v>209</v>
          </cell>
          <cell r="I1386"/>
          <cell r="J1386"/>
          <cell r="K1386"/>
          <cell r="L1386" t="str">
            <v>P</v>
          </cell>
          <cell r="M1386" t="str">
            <v>PRIMARY CAFÉ</v>
          </cell>
          <cell r="N1386" t="str">
            <v>DEDICATED</v>
          </cell>
          <cell r="O1386" t="str">
            <v>ENG</v>
          </cell>
          <cell r="P1386" t="str">
            <v>M/T</v>
          </cell>
        </row>
        <row r="1387">
          <cell r="D1387"/>
          <cell r="E1387" t="str">
            <v>SOUTHERN CALIFORNIA TOTAL</v>
          </cell>
          <cell r="F1387"/>
          <cell r="G1387"/>
          <cell r="H1387">
            <v>4561</v>
          </cell>
          <cell r="I1387">
            <v>0</v>
          </cell>
          <cell r="J1387"/>
          <cell r="K1387"/>
          <cell r="L1387"/>
          <cell r="M1387"/>
          <cell r="N1387"/>
          <cell r="O1387"/>
          <cell r="P1387"/>
        </row>
        <row r="1388">
          <cell r="D1388"/>
          <cell r="E1388" t="str">
            <v>TOTAL DISTRIBUTION</v>
          </cell>
          <cell r="F1388"/>
          <cell r="G1388"/>
          <cell r="H1388"/>
          <cell r="I1388">
            <v>0</v>
          </cell>
          <cell r="J1388"/>
          <cell r="K1388"/>
          <cell r="L1388"/>
          <cell r="M1388"/>
          <cell r="N1388"/>
          <cell r="O1388"/>
          <cell r="P1388"/>
        </row>
        <row r="1389">
          <cell r="D1389"/>
          <cell r="E1389" t="str">
            <v>TOTAL FORM BREAKS</v>
          </cell>
          <cell r="F1389"/>
          <cell r="G1389"/>
          <cell r="H1389"/>
          <cell r="I1389">
            <v>0</v>
          </cell>
          <cell r="J1389"/>
          <cell r="K1389"/>
          <cell r="L1389"/>
          <cell r="M1389"/>
          <cell r="N1389"/>
          <cell r="O1389"/>
          <cell r="P1389"/>
        </row>
      </sheetData>
      <sheetData sheetId="3"/>
    </sheetDataSet>
  </externalBook>
</externalLink>
</file>

<file path=xl/queryTables/queryTable1.xml><?xml version="1.0" encoding="utf-8"?>
<queryTable xmlns="http://schemas.openxmlformats.org/spreadsheetml/2006/main" name="MARKET_LIST_FOR_AUTOLIST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RKET_LIST_FOR_AUTOLIS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67"/>
  <sheetViews>
    <sheetView showGridLines="0" tabSelected="1" topLeftCell="E1" zoomScaleNormal="100" workbookViewId="0">
      <pane ySplit="8" topLeftCell="A9" activePane="bottomLeft" state="frozen"/>
      <selection activeCell="D1" sqref="D1"/>
      <selection pane="bottomLeft" activeCell="H17" sqref="H17"/>
    </sheetView>
  </sheetViews>
  <sheetFormatPr defaultColWidth="9.140625" defaultRowHeight="12.75" x14ac:dyDescent="0.2"/>
  <cols>
    <col min="1" max="1" width="9.5703125" style="21" hidden="1" customWidth="1"/>
    <col min="2" max="2" width="7.5703125" style="21" hidden="1" customWidth="1"/>
    <col min="3" max="3" width="10.140625" style="21" hidden="1" customWidth="1"/>
    <col min="4" max="4" width="9.28515625" style="21" hidden="1" customWidth="1"/>
    <col min="5" max="5" width="9.140625" style="22" customWidth="1"/>
    <col min="6" max="6" width="7.42578125" style="22" customWidth="1"/>
    <col min="7" max="7" width="5" style="22" customWidth="1"/>
    <col min="8" max="8" width="62.5703125" style="21" bestFit="1" customWidth="1"/>
    <col min="9" max="9" width="5.7109375" style="21" bestFit="1" customWidth="1"/>
    <col min="10" max="10" width="9.42578125" style="5" bestFit="1" customWidth="1"/>
    <col min="11" max="11" width="13.7109375" style="21" customWidth="1"/>
    <col min="12" max="12" width="13.42578125" style="21" customWidth="1"/>
    <col min="13" max="13" width="13.85546875" style="21" customWidth="1"/>
    <col min="14" max="16384" width="9.140625" style="5"/>
  </cols>
  <sheetData>
    <row r="1" spans="1:13" ht="20.25" x14ac:dyDescent="0.25">
      <c r="E1" s="7" t="s">
        <v>2699</v>
      </c>
      <c r="J1" s="21"/>
      <c r="K1" s="23"/>
      <c r="L1" s="24" t="s">
        <v>2655</v>
      </c>
      <c r="M1" s="25" t="s">
        <v>2656</v>
      </c>
    </row>
    <row r="2" spans="1:13" ht="15.75" x14ac:dyDescent="0.2">
      <c r="E2" s="26" t="s">
        <v>2700</v>
      </c>
      <c r="J2" s="21"/>
      <c r="K2" s="27" t="s">
        <v>2657</v>
      </c>
      <c r="L2" s="28"/>
      <c r="M2" s="28"/>
    </row>
    <row r="3" spans="1:13" x14ac:dyDescent="0.2">
      <c r="E3" s="29" t="s">
        <v>2701</v>
      </c>
      <c r="J3" s="21"/>
      <c r="K3" s="27" t="s">
        <v>2658</v>
      </c>
      <c r="L3" s="30"/>
      <c r="M3" s="30"/>
    </row>
    <row r="4" spans="1:13" x14ac:dyDescent="0.2">
      <c r="E4" s="31" t="s">
        <v>2654</v>
      </c>
      <c r="J4" s="21"/>
      <c r="K4" s="27" t="s">
        <v>2659</v>
      </c>
      <c r="L4" s="32">
        <f>((M7)*L2)+L3</f>
        <v>0</v>
      </c>
      <c r="M4" s="32">
        <f>((M7)*M2)+M3</f>
        <v>0</v>
      </c>
    </row>
    <row r="5" spans="1:13" x14ac:dyDescent="0.2">
      <c r="E5" s="31"/>
      <c r="J5" s="21"/>
      <c r="K5" s="27" t="s">
        <v>2660</v>
      </c>
      <c r="L5" s="30"/>
      <c r="M5" s="30"/>
    </row>
    <row r="6" spans="1:13" ht="15" x14ac:dyDescent="0.25">
      <c r="E6" s="31"/>
      <c r="J6" s="21"/>
      <c r="K6" s="33"/>
      <c r="L6" s="34"/>
      <c r="M6" s="35"/>
    </row>
    <row r="7" spans="1:13" ht="15" x14ac:dyDescent="0.25">
      <c r="C7" s="36"/>
      <c r="D7" s="36"/>
      <c r="J7" s="21"/>
      <c r="K7" s="37"/>
      <c r="L7" s="38" t="s">
        <v>2661</v>
      </c>
      <c r="M7" s="39">
        <f>M1266</f>
        <v>0</v>
      </c>
    </row>
    <row r="8" spans="1:13" s="8" customFormat="1" ht="25.5" x14ac:dyDescent="0.2">
      <c r="A8" s="40" t="s">
        <v>2516</v>
      </c>
      <c r="B8" s="41" t="s">
        <v>2517</v>
      </c>
      <c r="C8" s="41" t="s">
        <v>2518</v>
      </c>
      <c r="D8" s="42" t="s">
        <v>2519</v>
      </c>
      <c r="E8" s="43" t="s">
        <v>2520</v>
      </c>
      <c r="F8" s="44" t="s">
        <v>2517</v>
      </c>
      <c r="G8" s="44" t="s">
        <v>2521</v>
      </c>
      <c r="H8" s="44" t="s">
        <v>2522</v>
      </c>
      <c r="I8" s="44" t="s">
        <v>2523</v>
      </c>
      <c r="J8" s="44" t="s">
        <v>2874</v>
      </c>
      <c r="K8" s="44" t="s">
        <v>2524</v>
      </c>
      <c r="L8" s="45" t="s">
        <v>2525</v>
      </c>
      <c r="M8" s="46" t="s">
        <v>2526</v>
      </c>
    </row>
    <row r="9" spans="1:13" s="1" customFormat="1" ht="13.5" customHeight="1" x14ac:dyDescent="0.2">
      <c r="A9" s="47"/>
      <c r="B9" s="48"/>
      <c r="C9" s="48"/>
      <c r="D9" s="48"/>
      <c r="E9" s="47"/>
      <c r="F9" s="49" t="s">
        <v>2632</v>
      </c>
      <c r="G9" s="50"/>
      <c r="H9" s="51"/>
      <c r="I9" s="51"/>
      <c r="J9" s="51"/>
      <c r="K9" s="52"/>
      <c r="L9" s="53"/>
      <c r="M9" s="125"/>
    </row>
    <row r="10" spans="1:13" s="3" customFormat="1" x14ac:dyDescent="0.2">
      <c r="A10" s="54" t="s">
        <v>0</v>
      </c>
      <c r="B10" s="55">
        <v>1</v>
      </c>
      <c r="C10" s="55" t="str">
        <f t="shared" ref="C10:C41" si="0">F10&amp;D10</f>
        <v>1</v>
      </c>
      <c r="D10" s="56" t="str">
        <f t="shared" ref="D10:D41" si="1">IF(E10&gt;="A","X","")</f>
        <v/>
      </c>
      <c r="E10" s="57"/>
      <c r="F10" s="58">
        <v>1</v>
      </c>
      <c r="G10" s="59" t="str">
        <f t="shared" ref="G10:G41" si="2">IF(F10&lt;&gt;F9,IF(AND(SUMIF(C:C,F10&amp;"X",K:K)&gt;0,SUMIF(C:C,F10&amp;"X",K:K)&lt;SUMIF(F:F,F10,K:K)),"FB",""),"")</f>
        <v/>
      </c>
      <c r="H10" s="60" t="s">
        <v>1</v>
      </c>
      <c r="I10" s="60" t="s">
        <v>2</v>
      </c>
      <c r="J10" s="60" t="str">
        <f>VLOOKUP(A10,'[1]Member Level Details'!D:P,13,0)</f>
        <v>THU</v>
      </c>
      <c r="K10" s="60">
        <v>184</v>
      </c>
      <c r="L10" s="61"/>
      <c r="M10" s="62" t="str">
        <f t="shared" ref="M10:M41" si="3">IF(D10="X",K10,"")</f>
        <v/>
      </c>
    </row>
    <row r="11" spans="1:13" s="3" customFormat="1" x14ac:dyDescent="0.2">
      <c r="A11" s="54" t="s">
        <v>3</v>
      </c>
      <c r="B11" s="55">
        <v>1</v>
      </c>
      <c r="C11" s="55" t="str">
        <f t="shared" si="0"/>
        <v>1</v>
      </c>
      <c r="D11" s="56" t="str">
        <f t="shared" si="1"/>
        <v/>
      </c>
      <c r="E11" s="63"/>
      <c r="F11" s="58">
        <v>1</v>
      </c>
      <c r="G11" s="59" t="str">
        <f t="shared" si="2"/>
        <v/>
      </c>
      <c r="H11" s="60" t="s">
        <v>4</v>
      </c>
      <c r="I11" s="60" t="s">
        <v>2</v>
      </c>
      <c r="J11" s="60" t="s">
        <v>2875</v>
      </c>
      <c r="K11" s="60">
        <v>153</v>
      </c>
      <c r="L11" s="61"/>
      <c r="M11" s="62" t="str">
        <f t="shared" si="3"/>
        <v/>
      </c>
    </row>
    <row r="12" spans="1:13" s="1" customFormat="1" ht="13.5" customHeight="1" x14ac:dyDescent="0.2">
      <c r="A12" s="54" t="s">
        <v>5</v>
      </c>
      <c r="B12" s="55">
        <v>1</v>
      </c>
      <c r="C12" s="55" t="str">
        <f t="shared" si="0"/>
        <v>1</v>
      </c>
      <c r="D12" s="56" t="str">
        <f t="shared" si="1"/>
        <v/>
      </c>
      <c r="E12" s="63"/>
      <c r="F12" s="58">
        <v>1</v>
      </c>
      <c r="G12" s="59" t="str">
        <f t="shared" si="2"/>
        <v/>
      </c>
      <c r="H12" s="60" t="s">
        <v>6</v>
      </c>
      <c r="I12" s="60" t="s">
        <v>2</v>
      </c>
      <c r="J12" s="60" t="s">
        <v>2875</v>
      </c>
      <c r="K12" s="60">
        <v>59</v>
      </c>
      <c r="L12" s="61"/>
      <c r="M12" s="62" t="str">
        <f t="shared" si="3"/>
        <v/>
      </c>
    </row>
    <row r="13" spans="1:13" x14ac:dyDescent="0.2">
      <c r="A13" s="54" t="s">
        <v>9</v>
      </c>
      <c r="B13" s="55">
        <v>1</v>
      </c>
      <c r="C13" s="55" t="str">
        <f t="shared" si="0"/>
        <v>1</v>
      </c>
      <c r="D13" s="56" t="str">
        <f t="shared" si="1"/>
        <v/>
      </c>
      <c r="E13" s="63"/>
      <c r="F13" s="58">
        <v>1</v>
      </c>
      <c r="G13" s="59" t="str">
        <f t="shared" si="2"/>
        <v/>
      </c>
      <c r="H13" s="60" t="s">
        <v>10</v>
      </c>
      <c r="I13" s="60" t="s">
        <v>2</v>
      </c>
      <c r="J13" s="60" t="s">
        <v>2876</v>
      </c>
      <c r="K13" s="60">
        <v>42</v>
      </c>
      <c r="L13" s="61"/>
      <c r="M13" s="62" t="str">
        <f t="shared" si="3"/>
        <v/>
      </c>
    </row>
    <row r="14" spans="1:13" x14ac:dyDescent="0.2">
      <c r="A14" s="54" t="s">
        <v>11</v>
      </c>
      <c r="B14" s="55">
        <v>1</v>
      </c>
      <c r="C14" s="55" t="str">
        <f t="shared" si="0"/>
        <v>1</v>
      </c>
      <c r="D14" s="56" t="str">
        <f t="shared" si="1"/>
        <v/>
      </c>
      <c r="E14" s="63"/>
      <c r="F14" s="58">
        <v>1</v>
      </c>
      <c r="G14" s="59" t="str">
        <f t="shared" si="2"/>
        <v/>
      </c>
      <c r="H14" s="60" t="s">
        <v>12</v>
      </c>
      <c r="I14" s="60" t="s">
        <v>2</v>
      </c>
      <c r="J14" s="60" t="s">
        <v>2875</v>
      </c>
      <c r="K14" s="60">
        <v>41</v>
      </c>
      <c r="L14" s="61"/>
      <c r="M14" s="62" t="str">
        <f t="shared" si="3"/>
        <v/>
      </c>
    </row>
    <row r="15" spans="1:13" x14ac:dyDescent="0.2">
      <c r="A15" s="54" t="s">
        <v>7</v>
      </c>
      <c r="B15" s="55">
        <v>1</v>
      </c>
      <c r="C15" s="55" t="str">
        <f t="shared" si="0"/>
        <v>1</v>
      </c>
      <c r="D15" s="56" t="str">
        <f t="shared" si="1"/>
        <v/>
      </c>
      <c r="E15" s="63"/>
      <c r="F15" s="58">
        <v>1</v>
      </c>
      <c r="G15" s="59" t="str">
        <f t="shared" si="2"/>
        <v/>
      </c>
      <c r="H15" s="60" t="s">
        <v>8</v>
      </c>
      <c r="I15" s="60" t="s">
        <v>2</v>
      </c>
      <c r="J15" s="60" t="s">
        <v>2875</v>
      </c>
      <c r="K15" s="60">
        <v>41</v>
      </c>
      <c r="L15" s="61"/>
      <c r="M15" s="62" t="str">
        <f t="shared" si="3"/>
        <v/>
      </c>
    </row>
    <row r="16" spans="1:13" x14ac:dyDescent="0.2">
      <c r="A16" s="54" t="s">
        <v>13</v>
      </c>
      <c r="B16" s="55">
        <v>1</v>
      </c>
      <c r="C16" s="55" t="str">
        <f t="shared" si="0"/>
        <v>1</v>
      </c>
      <c r="D16" s="56" t="str">
        <f t="shared" si="1"/>
        <v/>
      </c>
      <c r="E16" s="63"/>
      <c r="F16" s="58">
        <v>1</v>
      </c>
      <c r="G16" s="59" t="str">
        <f t="shared" si="2"/>
        <v/>
      </c>
      <c r="H16" s="60" t="s">
        <v>14</v>
      </c>
      <c r="I16" s="60" t="s">
        <v>2</v>
      </c>
      <c r="J16" s="60" t="s">
        <v>2875</v>
      </c>
      <c r="K16" s="60">
        <v>22</v>
      </c>
      <c r="L16" s="61"/>
      <c r="M16" s="62" t="str">
        <f t="shared" si="3"/>
        <v/>
      </c>
    </row>
    <row r="17" spans="1:13" x14ac:dyDescent="0.2">
      <c r="A17" s="54" t="s">
        <v>15</v>
      </c>
      <c r="B17" s="55">
        <v>1</v>
      </c>
      <c r="C17" s="55" t="str">
        <f t="shared" si="0"/>
        <v>1</v>
      </c>
      <c r="D17" s="56" t="str">
        <f t="shared" si="1"/>
        <v/>
      </c>
      <c r="E17" s="63"/>
      <c r="F17" s="58">
        <v>1</v>
      </c>
      <c r="G17" s="59" t="str">
        <f t="shared" si="2"/>
        <v/>
      </c>
      <c r="H17" s="60" t="s">
        <v>16</v>
      </c>
      <c r="I17" s="60" t="s">
        <v>2</v>
      </c>
      <c r="J17" s="60" t="s">
        <v>2875</v>
      </c>
      <c r="K17" s="60">
        <v>14</v>
      </c>
      <c r="L17" s="61"/>
      <c r="M17" s="62" t="str">
        <f t="shared" si="3"/>
        <v/>
      </c>
    </row>
    <row r="18" spans="1:13" x14ac:dyDescent="0.2">
      <c r="A18" s="54" t="s">
        <v>17</v>
      </c>
      <c r="B18" s="55">
        <v>1</v>
      </c>
      <c r="C18" s="55" t="str">
        <f t="shared" si="0"/>
        <v>1</v>
      </c>
      <c r="D18" s="56" t="str">
        <f t="shared" si="1"/>
        <v/>
      </c>
      <c r="E18" s="63"/>
      <c r="F18" s="58">
        <v>1</v>
      </c>
      <c r="G18" s="59" t="str">
        <f t="shared" si="2"/>
        <v/>
      </c>
      <c r="H18" s="60" t="s">
        <v>18</v>
      </c>
      <c r="I18" s="60" t="s">
        <v>2</v>
      </c>
      <c r="J18" s="60" t="s">
        <v>2875</v>
      </c>
      <c r="K18" s="60">
        <v>10</v>
      </c>
      <c r="L18" s="61"/>
      <c r="M18" s="62" t="str">
        <f t="shared" si="3"/>
        <v/>
      </c>
    </row>
    <row r="19" spans="1:13" x14ac:dyDescent="0.2">
      <c r="A19" s="54" t="s">
        <v>19</v>
      </c>
      <c r="B19" s="55">
        <v>1</v>
      </c>
      <c r="C19" s="55" t="str">
        <f t="shared" si="0"/>
        <v>1</v>
      </c>
      <c r="D19" s="56" t="str">
        <f t="shared" si="1"/>
        <v/>
      </c>
      <c r="E19" s="63"/>
      <c r="F19" s="58">
        <v>1</v>
      </c>
      <c r="G19" s="59" t="str">
        <f t="shared" si="2"/>
        <v/>
      </c>
      <c r="H19" s="60" t="s">
        <v>20</v>
      </c>
      <c r="I19" s="60" t="s">
        <v>2</v>
      </c>
      <c r="J19" s="60" t="s">
        <v>2877</v>
      </c>
      <c r="K19" s="60">
        <v>8</v>
      </c>
      <c r="L19" s="61"/>
      <c r="M19" s="62" t="str">
        <f t="shared" si="3"/>
        <v/>
      </c>
    </row>
    <row r="20" spans="1:13" x14ac:dyDescent="0.2">
      <c r="A20" s="54" t="s">
        <v>21</v>
      </c>
      <c r="B20" s="55">
        <v>1</v>
      </c>
      <c r="C20" s="55" t="str">
        <f t="shared" si="0"/>
        <v>1</v>
      </c>
      <c r="D20" s="56" t="str">
        <f t="shared" si="1"/>
        <v/>
      </c>
      <c r="E20" s="63"/>
      <c r="F20" s="58">
        <v>1</v>
      </c>
      <c r="G20" s="59" t="str">
        <f t="shared" si="2"/>
        <v/>
      </c>
      <c r="H20" s="60" t="s">
        <v>22</v>
      </c>
      <c r="I20" s="60" t="s">
        <v>2</v>
      </c>
      <c r="J20" s="60" t="s">
        <v>2878</v>
      </c>
      <c r="K20" s="60">
        <v>3</v>
      </c>
      <c r="L20" s="61"/>
      <c r="M20" s="62" t="str">
        <f t="shared" si="3"/>
        <v/>
      </c>
    </row>
    <row r="21" spans="1:13" x14ac:dyDescent="0.2">
      <c r="A21" s="64" t="s">
        <v>23</v>
      </c>
      <c r="B21" s="65">
        <v>1</v>
      </c>
      <c r="C21" s="65" t="str">
        <f t="shared" si="0"/>
        <v>1</v>
      </c>
      <c r="D21" s="66" t="str">
        <f t="shared" si="1"/>
        <v/>
      </c>
      <c r="E21" s="63"/>
      <c r="F21" s="67">
        <v>1</v>
      </c>
      <c r="G21" s="68" t="str">
        <f t="shared" si="2"/>
        <v/>
      </c>
      <c r="H21" s="69" t="s">
        <v>24</v>
      </c>
      <c r="I21" s="69" t="s">
        <v>2</v>
      </c>
      <c r="J21" s="69" t="s">
        <v>2875</v>
      </c>
      <c r="K21" s="69">
        <v>3</v>
      </c>
      <c r="L21" s="70">
        <v>580</v>
      </c>
      <c r="M21" s="71" t="str">
        <f t="shared" si="3"/>
        <v/>
      </c>
    </row>
    <row r="22" spans="1:13" x14ac:dyDescent="0.2">
      <c r="A22" s="54" t="s">
        <v>72</v>
      </c>
      <c r="B22" s="55">
        <v>2</v>
      </c>
      <c r="C22" s="55" t="str">
        <f t="shared" si="0"/>
        <v>2</v>
      </c>
      <c r="D22" s="56" t="str">
        <f t="shared" si="1"/>
        <v/>
      </c>
      <c r="E22" s="63"/>
      <c r="F22" s="58">
        <v>2</v>
      </c>
      <c r="G22" s="59" t="str">
        <f t="shared" si="2"/>
        <v/>
      </c>
      <c r="H22" s="60" t="s">
        <v>73</v>
      </c>
      <c r="I22" s="60" t="s">
        <v>25</v>
      </c>
      <c r="J22" s="60" t="s">
        <v>2878</v>
      </c>
      <c r="K22" s="60">
        <v>171</v>
      </c>
      <c r="L22" s="61"/>
      <c r="M22" s="62" t="str">
        <f t="shared" si="3"/>
        <v/>
      </c>
    </row>
    <row r="23" spans="1:13" x14ac:dyDescent="0.2">
      <c r="A23" s="64" t="s">
        <v>74</v>
      </c>
      <c r="B23" s="65">
        <v>2</v>
      </c>
      <c r="C23" s="65" t="str">
        <f t="shared" si="0"/>
        <v>2</v>
      </c>
      <c r="D23" s="66" t="str">
        <f t="shared" si="1"/>
        <v/>
      </c>
      <c r="E23" s="63"/>
      <c r="F23" s="67">
        <v>2</v>
      </c>
      <c r="G23" s="68" t="str">
        <f t="shared" si="2"/>
        <v/>
      </c>
      <c r="H23" s="69" t="s">
        <v>75</v>
      </c>
      <c r="I23" s="69" t="s">
        <v>25</v>
      </c>
      <c r="J23" s="69" t="s">
        <v>2875</v>
      </c>
      <c r="K23" s="69">
        <v>67</v>
      </c>
      <c r="L23" s="70">
        <v>238</v>
      </c>
      <c r="M23" s="71" t="str">
        <f t="shared" si="3"/>
        <v/>
      </c>
    </row>
    <row r="24" spans="1:13" x14ac:dyDescent="0.2">
      <c r="A24" s="54" t="s">
        <v>2702</v>
      </c>
      <c r="B24" s="55">
        <v>3</v>
      </c>
      <c r="C24" s="55" t="str">
        <f t="shared" si="0"/>
        <v>3</v>
      </c>
      <c r="D24" s="56" t="str">
        <f t="shared" si="1"/>
        <v/>
      </c>
      <c r="E24" s="63"/>
      <c r="F24" s="58">
        <v>3</v>
      </c>
      <c r="G24" s="59" t="str">
        <f t="shared" si="2"/>
        <v/>
      </c>
      <c r="H24" s="60" t="s">
        <v>2703</v>
      </c>
      <c r="I24" s="60" t="s">
        <v>25</v>
      </c>
      <c r="J24" s="60" t="s">
        <v>2879</v>
      </c>
      <c r="K24" s="60">
        <v>593</v>
      </c>
      <c r="L24" s="61"/>
      <c r="M24" s="62" t="str">
        <f t="shared" si="3"/>
        <v/>
      </c>
    </row>
    <row r="25" spans="1:13" x14ac:dyDescent="0.2">
      <c r="A25" s="54" t="s">
        <v>70</v>
      </c>
      <c r="B25" s="55">
        <v>3</v>
      </c>
      <c r="C25" s="55" t="str">
        <f t="shared" si="0"/>
        <v>3</v>
      </c>
      <c r="D25" s="56" t="str">
        <f t="shared" si="1"/>
        <v/>
      </c>
      <c r="E25" s="63"/>
      <c r="F25" s="58">
        <v>3</v>
      </c>
      <c r="G25" s="59" t="str">
        <f t="shared" si="2"/>
        <v/>
      </c>
      <c r="H25" s="60" t="s">
        <v>71</v>
      </c>
      <c r="I25" s="60" t="s">
        <v>25</v>
      </c>
      <c r="J25" s="60" t="s">
        <v>2880</v>
      </c>
      <c r="K25" s="60">
        <v>185</v>
      </c>
      <c r="L25" s="61"/>
      <c r="M25" s="62" t="str">
        <f t="shared" si="3"/>
        <v/>
      </c>
    </row>
    <row r="26" spans="1:13" x14ac:dyDescent="0.2">
      <c r="A26" s="54" t="s">
        <v>2704</v>
      </c>
      <c r="B26" s="55">
        <v>3</v>
      </c>
      <c r="C26" s="55" t="str">
        <f t="shared" si="0"/>
        <v>3</v>
      </c>
      <c r="D26" s="56" t="str">
        <f t="shared" si="1"/>
        <v/>
      </c>
      <c r="E26" s="63"/>
      <c r="F26" s="58">
        <v>3</v>
      </c>
      <c r="G26" s="59" t="str">
        <f t="shared" si="2"/>
        <v/>
      </c>
      <c r="H26" s="60" t="s">
        <v>2705</v>
      </c>
      <c r="I26" s="60" t="s">
        <v>25</v>
      </c>
      <c r="J26" s="60" t="s">
        <v>2879</v>
      </c>
      <c r="K26" s="60">
        <v>68</v>
      </c>
      <c r="L26" s="61"/>
      <c r="M26" s="62" t="str">
        <f t="shared" si="3"/>
        <v/>
      </c>
    </row>
    <row r="27" spans="1:13" x14ac:dyDescent="0.2">
      <c r="A27" s="54" t="s">
        <v>26</v>
      </c>
      <c r="B27" s="55">
        <v>3</v>
      </c>
      <c r="C27" s="55" t="str">
        <f t="shared" si="0"/>
        <v>3</v>
      </c>
      <c r="D27" s="56" t="str">
        <f t="shared" si="1"/>
        <v/>
      </c>
      <c r="E27" s="63"/>
      <c r="F27" s="58">
        <v>3</v>
      </c>
      <c r="G27" s="59" t="str">
        <f t="shared" si="2"/>
        <v/>
      </c>
      <c r="H27" s="60" t="s">
        <v>27</v>
      </c>
      <c r="I27" s="60" t="s">
        <v>25</v>
      </c>
      <c r="J27" s="60" t="s">
        <v>2875</v>
      </c>
      <c r="K27" s="60">
        <v>55</v>
      </c>
      <c r="L27" s="61"/>
      <c r="M27" s="62" t="str">
        <f t="shared" si="3"/>
        <v/>
      </c>
    </row>
    <row r="28" spans="1:13" x14ac:dyDescent="0.2">
      <c r="A28" s="54" t="s">
        <v>76</v>
      </c>
      <c r="B28" s="55">
        <v>3</v>
      </c>
      <c r="C28" s="55" t="str">
        <f t="shared" si="0"/>
        <v>3</v>
      </c>
      <c r="D28" s="56" t="str">
        <f t="shared" si="1"/>
        <v/>
      </c>
      <c r="E28" s="63"/>
      <c r="F28" s="58">
        <v>3</v>
      </c>
      <c r="G28" s="59" t="str">
        <f t="shared" si="2"/>
        <v/>
      </c>
      <c r="H28" s="60" t="s">
        <v>77</v>
      </c>
      <c r="I28" s="60" t="s">
        <v>25</v>
      </c>
      <c r="J28" s="60" t="s">
        <v>2875</v>
      </c>
      <c r="K28" s="60">
        <v>48</v>
      </c>
      <c r="L28" s="61"/>
      <c r="M28" s="62" t="str">
        <f t="shared" si="3"/>
        <v/>
      </c>
    </row>
    <row r="29" spans="1:13" x14ac:dyDescent="0.2">
      <c r="A29" s="54" t="s">
        <v>28</v>
      </c>
      <c r="B29" s="55">
        <v>3</v>
      </c>
      <c r="C29" s="55" t="str">
        <f t="shared" si="0"/>
        <v>3</v>
      </c>
      <c r="D29" s="56" t="str">
        <f t="shared" si="1"/>
        <v/>
      </c>
      <c r="E29" s="63"/>
      <c r="F29" s="58">
        <v>3</v>
      </c>
      <c r="G29" s="59" t="str">
        <f t="shared" si="2"/>
        <v/>
      </c>
      <c r="H29" s="60" t="s">
        <v>29</v>
      </c>
      <c r="I29" s="60" t="s">
        <v>25</v>
      </c>
      <c r="J29" s="60" t="s">
        <v>2875</v>
      </c>
      <c r="K29" s="60">
        <v>37</v>
      </c>
      <c r="L29" s="61"/>
      <c r="M29" s="62" t="str">
        <f t="shared" si="3"/>
        <v/>
      </c>
    </row>
    <row r="30" spans="1:13" x14ac:dyDescent="0.2">
      <c r="A30" s="54" t="s">
        <v>30</v>
      </c>
      <c r="B30" s="55">
        <v>3</v>
      </c>
      <c r="C30" s="55" t="str">
        <f t="shared" si="0"/>
        <v>3</v>
      </c>
      <c r="D30" s="56" t="str">
        <f t="shared" si="1"/>
        <v/>
      </c>
      <c r="E30" s="63"/>
      <c r="F30" s="58">
        <v>3</v>
      </c>
      <c r="G30" s="59" t="str">
        <f t="shared" si="2"/>
        <v/>
      </c>
      <c r="H30" s="60" t="s">
        <v>31</v>
      </c>
      <c r="I30" s="60" t="s">
        <v>25</v>
      </c>
      <c r="J30" s="60" t="s">
        <v>2877</v>
      </c>
      <c r="K30" s="60">
        <v>31</v>
      </c>
      <c r="L30" s="61"/>
      <c r="M30" s="62" t="str">
        <f t="shared" si="3"/>
        <v/>
      </c>
    </row>
    <row r="31" spans="1:13" x14ac:dyDescent="0.2">
      <c r="A31" s="54" t="s">
        <v>32</v>
      </c>
      <c r="B31" s="55">
        <v>3</v>
      </c>
      <c r="C31" s="55" t="str">
        <f t="shared" si="0"/>
        <v>3</v>
      </c>
      <c r="D31" s="56" t="str">
        <f t="shared" si="1"/>
        <v/>
      </c>
      <c r="E31" s="63"/>
      <c r="F31" s="58">
        <v>3</v>
      </c>
      <c r="G31" s="59" t="str">
        <f t="shared" si="2"/>
        <v/>
      </c>
      <c r="H31" s="60" t="s">
        <v>33</v>
      </c>
      <c r="I31" s="60" t="s">
        <v>25</v>
      </c>
      <c r="J31" s="60" t="s">
        <v>2875</v>
      </c>
      <c r="K31" s="60">
        <v>25</v>
      </c>
      <c r="L31" s="61"/>
      <c r="M31" s="62" t="str">
        <f t="shared" si="3"/>
        <v/>
      </c>
    </row>
    <row r="32" spans="1:13" x14ac:dyDescent="0.2">
      <c r="A32" s="54" t="s">
        <v>34</v>
      </c>
      <c r="B32" s="55">
        <v>3</v>
      </c>
      <c r="C32" s="55" t="str">
        <f t="shared" si="0"/>
        <v>3</v>
      </c>
      <c r="D32" s="56" t="str">
        <f t="shared" si="1"/>
        <v/>
      </c>
      <c r="E32" s="63"/>
      <c r="F32" s="58">
        <v>3</v>
      </c>
      <c r="G32" s="59" t="str">
        <f t="shared" si="2"/>
        <v/>
      </c>
      <c r="H32" s="60" t="s">
        <v>35</v>
      </c>
      <c r="I32" s="60" t="s">
        <v>25</v>
      </c>
      <c r="J32" s="60" t="s">
        <v>2875</v>
      </c>
      <c r="K32" s="60">
        <v>21</v>
      </c>
      <c r="L32" s="61"/>
      <c r="M32" s="62" t="str">
        <f t="shared" si="3"/>
        <v/>
      </c>
    </row>
    <row r="33" spans="1:13" x14ac:dyDescent="0.2">
      <c r="A33" s="54" t="s">
        <v>36</v>
      </c>
      <c r="B33" s="55">
        <v>3</v>
      </c>
      <c r="C33" s="55" t="str">
        <f t="shared" si="0"/>
        <v>3</v>
      </c>
      <c r="D33" s="56" t="str">
        <f t="shared" si="1"/>
        <v/>
      </c>
      <c r="E33" s="63"/>
      <c r="F33" s="58">
        <v>3</v>
      </c>
      <c r="G33" s="59" t="str">
        <f t="shared" si="2"/>
        <v/>
      </c>
      <c r="H33" s="60" t="s">
        <v>37</v>
      </c>
      <c r="I33" s="60" t="s">
        <v>25</v>
      </c>
      <c r="J33" s="60" t="s">
        <v>2875</v>
      </c>
      <c r="K33" s="60">
        <v>19</v>
      </c>
      <c r="L33" s="61"/>
      <c r="M33" s="62" t="str">
        <f t="shared" si="3"/>
        <v/>
      </c>
    </row>
    <row r="34" spans="1:13" x14ac:dyDescent="0.2">
      <c r="A34" s="54" t="s">
        <v>38</v>
      </c>
      <c r="B34" s="55">
        <v>3</v>
      </c>
      <c r="C34" s="55" t="str">
        <f t="shared" si="0"/>
        <v>3</v>
      </c>
      <c r="D34" s="56" t="str">
        <f t="shared" si="1"/>
        <v/>
      </c>
      <c r="E34" s="63"/>
      <c r="F34" s="58">
        <v>3</v>
      </c>
      <c r="G34" s="59" t="str">
        <f t="shared" si="2"/>
        <v/>
      </c>
      <c r="H34" s="60" t="s">
        <v>39</v>
      </c>
      <c r="I34" s="60" t="s">
        <v>25</v>
      </c>
      <c r="J34" s="60" t="s">
        <v>2875</v>
      </c>
      <c r="K34" s="60">
        <v>19</v>
      </c>
      <c r="L34" s="61"/>
      <c r="M34" s="62" t="str">
        <f t="shared" si="3"/>
        <v/>
      </c>
    </row>
    <row r="35" spans="1:13" x14ac:dyDescent="0.2">
      <c r="A35" s="54" t="s">
        <v>40</v>
      </c>
      <c r="B35" s="55">
        <v>3</v>
      </c>
      <c r="C35" s="55" t="str">
        <f t="shared" si="0"/>
        <v>3</v>
      </c>
      <c r="D35" s="56" t="str">
        <f t="shared" si="1"/>
        <v/>
      </c>
      <c r="E35" s="63"/>
      <c r="F35" s="58">
        <v>3</v>
      </c>
      <c r="G35" s="59" t="str">
        <f t="shared" si="2"/>
        <v/>
      </c>
      <c r="H35" s="60" t="s">
        <v>41</v>
      </c>
      <c r="I35" s="60" t="s">
        <v>25</v>
      </c>
      <c r="J35" s="60" t="s">
        <v>2877</v>
      </c>
      <c r="K35" s="60">
        <v>16</v>
      </c>
      <c r="L35" s="61"/>
      <c r="M35" s="62" t="str">
        <f t="shared" si="3"/>
        <v/>
      </c>
    </row>
    <row r="36" spans="1:13" x14ac:dyDescent="0.2">
      <c r="A36" s="54" t="s">
        <v>78</v>
      </c>
      <c r="B36" s="55">
        <v>3</v>
      </c>
      <c r="C36" s="55" t="str">
        <f t="shared" si="0"/>
        <v>3</v>
      </c>
      <c r="D36" s="56" t="str">
        <f t="shared" si="1"/>
        <v/>
      </c>
      <c r="E36" s="63"/>
      <c r="F36" s="58">
        <v>3</v>
      </c>
      <c r="G36" s="59" t="str">
        <f t="shared" si="2"/>
        <v/>
      </c>
      <c r="H36" s="60" t="s">
        <v>79</v>
      </c>
      <c r="I36" s="60" t="s">
        <v>25</v>
      </c>
      <c r="J36" s="60" t="s">
        <v>2875</v>
      </c>
      <c r="K36" s="60">
        <v>8</v>
      </c>
      <c r="L36" s="61"/>
      <c r="M36" s="62" t="str">
        <f t="shared" si="3"/>
        <v/>
      </c>
    </row>
    <row r="37" spans="1:13" x14ac:dyDescent="0.2">
      <c r="A37" s="54" t="s">
        <v>42</v>
      </c>
      <c r="B37" s="55">
        <v>3</v>
      </c>
      <c r="C37" s="55" t="str">
        <f t="shared" si="0"/>
        <v>3</v>
      </c>
      <c r="D37" s="56" t="str">
        <f t="shared" si="1"/>
        <v/>
      </c>
      <c r="E37" s="63"/>
      <c r="F37" s="58">
        <v>3</v>
      </c>
      <c r="G37" s="59" t="str">
        <f t="shared" si="2"/>
        <v/>
      </c>
      <c r="H37" s="60" t="s">
        <v>43</v>
      </c>
      <c r="I37" s="60" t="s">
        <v>25</v>
      </c>
      <c r="J37" s="60" t="s">
        <v>2877</v>
      </c>
      <c r="K37" s="60">
        <v>7</v>
      </c>
      <c r="L37" s="61"/>
      <c r="M37" s="62" t="str">
        <f t="shared" si="3"/>
        <v/>
      </c>
    </row>
    <row r="38" spans="1:13" x14ac:dyDescent="0.2">
      <c r="A38" s="54" t="s">
        <v>44</v>
      </c>
      <c r="B38" s="55">
        <v>3</v>
      </c>
      <c r="C38" s="55" t="str">
        <f t="shared" si="0"/>
        <v>3</v>
      </c>
      <c r="D38" s="56" t="str">
        <f t="shared" si="1"/>
        <v/>
      </c>
      <c r="E38" s="63"/>
      <c r="F38" s="58">
        <v>3</v>
      </c>
      <c r="G38" s="59" t="str">
        <f t="shared" si="2"/>
        <v/>
      </c>
      <c r="H38" s="60" t="s">
        <v>45</v>
      </c>
      <c r="I38" s="60" t="s">
        <v>25</v>
      </c>
      <c r="J38" s="60" t="s">
        <v>2878</v>
      </c>
      <c r="K38" s="60">
        <v>7</v>
      </c>
      <c r="L38" s="61"/>
      <c r="M38" s="62" t="str">
        <f t="shared" si="3"/>
        <v/>
      </c>
    </row>
    <row r="39" spans="1:13" x14ac:dyDescent="0.2">
      <c r="A39" s="54" t="s">
        <v>46</v>
      </c>
      <c r="B39" s="55">
        <v>3</v>
      </c>
      <c r="C39" s="55" t="str">
        <f t="shared" si="0"/>
        <v>3</v>
      </c>
      <c r="D39" s="56" t="str">
        <f t="shared" si="1"/>
        <v/>
      </c>
      <c r="E39" s="63"/>
      <c r="F39" s="58">
        <v>3</v>
      </c>
      <c r="G39" s="59" t="str">
        <f t="shared" si="2"/>
        <v/>
      </c>
      <c r="H39" s="60" t="s">
        <v>47</v>
      </c>
      <c r="I39" s="60" t="s">
        <v>25</v>
      </c>
      <c r="J39" s="60" t="s">
        <v>2878</v>
      </c>
      <c r="K39" s="60">
        <v>6</v>
      </c>
      <c r="L39" s="61"/>
      <c r="M39" s="62" t="str">
        <f t="shared" si="3"/>
        <v/>
      </c>
    </row>
    <row r="40" spans="1:13" x14ac:dyDescent="0.2">
      <c r="A40" s="54" t="s">
        <v>80</v>
      </c>
      <c r="B40" s="55">
        <v>3</v>
      </c>
      <c r="C40" s="55" t="str">
        <f t="shared" si="0"/>
        <v>3</v>
      </c>
      <c r="D40" s="56" t="str">
        <f t="shared" si="1"/>
        <v/>
      </c>
      <c r="E40" s="63"/>
      <c r="F40" s="58">
        <v>3</v>
      </c>
      <c r="G40" s="59" t="str">
        <f t="shared" si="2"/>
        <v/>
      </c>
      <c r="H40" s="60" t="s">
        <v>81</v>
      </c>
      <c r="I40" s="60" t="s">
        <v>25</v>
      </c>
      <c r="J40" s="60" t="s">
        <v>2878</v>
      </c>
      <c r="K40" s="60">
        <v>5</v>
      </c>
      <c r="L40" s="61"/>
      <c r="M40" s="62" t="str">
        <f t="shared" si="3"/>
        <v/>
      </c>
    </row>
    <row r="41" spans="1:13" x14ac:dyDescent="0.2">
      <c r="A41" s="54" t="s">
        <v>48</v>
      </c>
      <c r="B41" s="55">
        <v>3</v>
      </c>
      <c r="C41" s="55" t="str">
        <f t="shared" si="0"/>
        <v>3</v>
      </c>
      <c r="D41" s="56" t="str">
        <f t="shared" si="1"/>
        <v/>
      </c>
      <c r="E41" s="63"/>
      <c r="F41" s="58">
        <v>3</v>
      </c>
      <c r="G41" s="59" t="str">
        <f t="shared" si="2"/>
        <v/>
      </c>
      <c r="H41" s="60" t="s">
        <v>49</v>
      </c>
      <c r="I41" s="60" t="s">
        <v>25</v>
      </c>
      <c r="J41" s="60" t="s">
        <v>2878</v>
      </c>
      <c r="K41" s="60">
        <v>5</v>
      </c>
      <c r="L41" s="61"/>
      <c r="M41" s="62" t="str">
        <f t="shared" si="3"/>
        <v/>
      </c>
    </row>
    <row r="42" spans="1:13" x14ac:dyDescent="0.2">
      <c r="A42" s="54" t="s">
        <v>50</v>
      </c>
      <c r="B42" s="55">
        <v>3</v>
      </c>
      <c r="C42" s="55" t="str">
        <f t="shared" ref="C42:C73" si="4">F42&amp;D42</f>
        <v>3</v>
      </c>
      <c r="D42" s="56" t="str">
        <f t="shared" ref="D42:D73" si="5">IF(E42&gt;="A","X","")</f>
        <v/>
      </c>
      <c r="E42" s="63"/>
      <c r="F42" s="58">
        <v>3</v>
      </c>
      <c r="G42" s="59" t="str">
        <f t="shared" ref="G42:G73" si="6">IF(F42&lt;&gt;F41,IF(AND(SUMIF(C:C,F42&amp;"X",K:K)&gt;0,SUMIF(C:C,F42&amp;"X",K:K)&lt;SUMIF(F:F,F42,K:K)),"FB",""),"")</f>
        <v/>
      </c>
      <c r="H42" s="60" t="s">
        <v>51</v>
      </c>
      <c r="I42" s="60" t="s">
        <v>25</v>
      </c>
      <c r="J42" s="60" t="s">
        <v>2878</v>
      </c>
      <c r="K42" s="60">
        <v>3</v>
      </c>
      <c r="L42" s="61"/>
      <c r="M42" s="62" t="str">
        <f t="shared" ref="M42:M73" si="7">IF(D42="X",K42,"")</f>
        <v/>
      </c>
    </row>
    <row r="43" spans="1:13" x14ac:dyDescent="0.2">
      <c r="A43" s="54" t="s">
        <v>52</v>
      </c>
      <c r="B43" s="55">
        <v>3</v>
      </c>
      <c r="C43" s="55" t="str">
        <f t="shared" si="4"/>
        <v>3</v>
      </c>
      <c r="D43" s="56" t="str">
        <f t="shared" si="5"/>
        <v/>
      </c>
      <c r="E43" s="63"/>
      <c r="F43" s="58">
        <v>3</v>
      </c>
      <c r="G43" s="59" t="str">
        <f t="shared" si="6"/>
        <v/>
      </c>
      <c r="H43" s="60" t="s">
        <v>53</v>
      </c>
      <c r="I43" s="60" t="s">
        <v>25</v>
      </c>
      <c r="J43" s="60" t="s">
        <v>2881</v>
      </c>
      <c r="K43" s="60">
        <v>3</v>
      </c>
      <c r="L43" s="61"/>
      <c r="M43" s="62" t="str">
        <f t="shared" si="7"/>
        <v/>
      </c>
    </row>
    <row r="44" spans="1:13" x14ac:dyDescent="0.2">
      <c r="A44" s="54" t="s">
        <v>54</v>
      </c>
      <c r="B44" s="55">
        <v>3</v>
      </c>
      <c r="C44" s="55" t="str">
        <f t="shared" si="4"/>
        <v>3</v>
      </c>
      <c r="D44" s="56" t="str">
        <f t="shared" si="5"/>
        <v/>
      </c>
      <c r="E44" s="63"/>
      <c r="F44" s="58">
        <v>3</v>
      </c>
      <c r="G44" s="59" t="str">
        <f t="shared" si="6"/>
        <v/>
      </c>
      <c r="H44" s="60" t="s">
        <v>55</v>
      </c>
      <c r="I44" s="60" t="s">
        <v>25</v>
      </c>
      <c r="J44" s="60" t="s">
        <v>2880</v>
      </c>
      <c r="K44" s="60">
        <v>3</v>
      </c>
      <c r="L44" s="61"/>
      <c r="M44" s="62" t="str">
        <f t="shared" si="7"/>
        <v/>
      </c>
    </row>
    <row r="45" spans="1:13" x14ac:dyDescent="0.2">
      <c r="A45" s="54" t="s">
        <v>56</v>
      </c>
      <c r="B45" s="55">
        <v>3</v>
      </c>
      <c r="C45" s="55" t="str">
        <f t="shared" si="4"/>
        <v>3</v>
      </c>
      <c r="D45" s="56" t="str">
        <f t="shared" si="5"/>
        <v/>
      </c>
      <c r="E45" s="63"/>
      <c r="F45" s="58">
        <v>3</v>
      </c>
      <c r="G45" s="59" t="str">
        <f t="shared" si="6"/>
        <v/>
      </c>
      <c r="H45" s="60" t="s">
        <v>57</v>
      </c>
      <c r="I45" s="60" t="s">
        <v>25</v>
      </c>
      <c r="J45" s="60" t="s">
        <v>2880</v>
      </c>
      <c r="K45" s="60">
        <v>2</v>
      </c>
      <c r="L45" s="61"/>
      <c r="M45" s="62" t="str">
        <f t="shared" si="7"/>
        <v/>
      </c>
    </row>
    <row r="46" spans="1:13" x14ac:dyDescent="0.2">
      <c r="A46" s="54" t="s">
        <v>58</v>
      </c>
      <c r="B46" s="55">
        <v>3</v>
      </c>
      <c r="C46" s="55" t="str">
        <f t="shared" si="4"/>
        <v>3</v>
      </c>
      <c r="D46" s="56" t="str">
        <f t="shared" si="5"/>
        <v/>
      </c>
      <c r="E46" s="63"/>
      <c r="F46" s="58">
        <v>3</v>
      </c>
      <c r="G46" s="59" t="str">
        <f t="shared" si="6"/>
        <v/>
      </c>
      <c r="H46" s="60" t="s">
        <v>59</v>
      </c>
      <c r="I46" s="60" t="s">
        <v>25</v>
      </c>
      <c r="J46" s="60" t="s">
        <v>2881</v>
      </c>
      <c r="K46" s="60">
        <v>2</v>
      </c>
      <c r="L46" s="61"/>
      <c r="M46" s="62" t="str">
        <f t="shared" si="7"/>
        <v/>
      </c>
    </row>
    <row r="47" spans="1:13" x14ac:dyDescent="0.2">
      <c r="A47" s="54" t="s">
        <v>60</v>
      </c>
      <c r="B47" s="55">
        <v>3</v>
      </c>
      <c r="C47" s="55" t="str">
        <f t="shared" si="4"/>
        <v>3</v>
      </c>
      <c r="D47" s="56" t="str">
        <f t="shared" si="5"/>
        <v/>
      </c>
      <c r="E47" s="63"/>
      <c r="F47" s="58">
        <v>3</v>
      </c>
      <c r="G47" s="59" t="str">
        <f t="shared" si="6"/>
        <v/>
      </c>
      <c r="H47" s="60" t="s">
        <v>61</v>
      </c>
      <c r="I47" s="60" t="s">
        <v>25</v>
      </c>
      <c r="J47" s="60" t="s">
        <v>2881</v>
      </c>
      <c r="K47" s="60">
        <v>1</v>
      </c>
      <c r="L47" s="61"/>
      <c r="M47" s="62" t="str">
        <f t="shared" si="7"/>
        <v/>
      </c>
    </row>
    <row r="48" spans="1:13" x14ac:dyDescent="0.2">
      <c r="A48" s="54" t="s">
        <v>62</v>
      </c>
      <c r="B48" s="55">
        <v>3</v>
      </c>
      <c r="C48" s="55" t="str">
        <f t="shared" si="4"/>
        <v>3</v>
      </c>
      <c r="D48" s="56" t="str">
        <f t="shared" si="5"/>
        <v/>
      </c>
      <c r="E48" s="63"/>
      <c r="F48" s="58">
        <v>3</v>
      </c>
      <c r="G48" s="59" t="str">
        <f t="shared" si="6"/>
        <v/>
      </c>
      <c r="H48" s="60" t="s">
        <v>63</v>
      </c>
      <c r="I48" s="60" t="s">
        <v>25</v>
      </c>
      <c r="J48" s="60" t="s">
        <v>2880</v>
      </c>
      <c r="K48" s="60">
        <v>1</v>
      </c>
      <c r="L48" s="61"/>
      <c r="M48" s="62" t="str">
        <f t="shared" si="7"/>
        <v/>
      </c>
    </row>
    <row r="49" spans="1:13" x14ac:dyDescent="0.2">
      <c r="A49" s="54" t="s">
        <v>64</v>
      </c>
      <c r="B49" s="55">
        <v>3</v>
      </c>
      <c r="C49" s="55" t="str">
        <f t="shared" si="4"/>
        <v>3</v>
      </c>
      <c r="D49" s="56" t="str">
        <f t="shared" si="5"/>
        <v/>
      </c>
      <c r="E49" s="63"/>
      <c r="F49" s="58">
        <v>3</v>
      </c>
      <c r="G49" s="59" t="str">
        <f t="shared" si="6"/>
        <v/>
      </c>
      <c r="H49" s="60" t="s">
        <v>65</v>
      </c>
      <c r="I49" s="60" t="s">
        <v>25</v>
      </c>
      <c r="J49" s="60" t="s">
        <v>2881</v>
      </c>
      <c r="K49" s="60">
        <v>1</v>
      </c>
      <c r="L49" s="61"/>
      <c r="M49" s="62" t="str">
        <f t="shared" si="7"/>
        <v/>
      </c>
    </row>
    <row r="50" spans="1:13" x14ac:dyDescent="0.2">
      <c r="A50" s="54" t="s">
        <v>66</v>
      </c>
      <c r="B50" s="55">
        <v>3</v>
      </c>
      <c r="C50" s="55" t="str">
        <f t="shared" si="4"/>
        <v>3</v>
      </c>
      <c r="D50" s="56" t="str">
        <f t="shared" si="5"/>
        <v/>
      </c>
      <c r="E50" s="63"/>
      <c r="F50" s="58">
        <v>3</v>
      </c>
      <c r="G50" s="59" t="str">
        <f t="shared" si="6"/>
        <v/>
      </c>
      <c r="H50" s="60" t="s">
        <v>67</v>
      </c>
      <c r="I50" s="60" t="s">
        <v>25</v>
      </c>
      <c r="J50" s="60" t="s">
        <v>2880</v>
      </c>
      <c r="K50" s="60">
        <v>1</v>
      </c>
      <c r="L50" s="61"/>
      <c r="M50" s="62" t="str">
        <f t="shared" si="7"/>
        <v/>
      </c>
    </row>
    <row r="51" spans="1:13" x14ac:dyDescent="0.2">
      <c r="A51" s="64" t="s">
        <v>68</v>
      </c>
      <c r="B51" s="65">
        <v>3</v>
      </c>
      <c r="C51" s="65" t="str">
        <f t="shared" si="4"/>
        <v>3</v>
      </c>
      <c r="D51" s="66" t="str">
        <f t="shared" si="5"/>
        <v/>
      </c>
      <c r="E51" s="63"/>
      <c r="F51" s="67">
        <v>3</v>
      </c>
      <c r="G51" s="68" t="str">
        <f t="shared" si="6"/>
        <v/>
      </c>
      <c r="H51" s="69" t="s">
        <v>69</v>
      </c>
      <c r="I51" s="69" t="s">
        <v>25</v>
      </c>
      <c r="J51" s="69" t="s">
        <v>2880</v>
      </c>
      <c r="K51" s="69">
        <v>1</v>
      </c>
      <c r="L51" s="70">
        <v>1173</v>
      </c>
      <c r="M51" s="71" t="str">
        <f t="shared" si="7"/>
        <v/>
      </c>
    </row>
    <row r="52" spans="1:13" x14ac:dyDescent="0.2">
      <c r="A52" s="54" t="s">
        <v>82</v>
      </c>
      <c r="B52" s="55">
        <v>4</v>
      </c>
      <c r="C52" s="55" t="str">
        <f t="shared" si="4"/>
        <v>4</v>
      </c>
      <c r="D52" s="56" t="str">
        <f t="shared" si="5"/>
        <v/>
      </c>
      <c r="E52" s="63"/>
      <c r="F52" s="58">
        <v>4</v>
      </c>
      <c r="G52" s="59" t="str">
        <f t="shared" si="6"/>
        <v/>
      </c>
      <c r="H52" s="60" t="s">
        <v>83</v>
      </c>
      <c r="I52" s="60" t="s">
        <v>84</v>
      </c>
      <c r="J52" s="60" t="s">
        <v>2879</v>
      </c>
      <c r="K52" s="60">
        <v>64</v>
      </c>
      <c r="L52" s="61"/>
      <c r="M52" s="62" t="str">
        <f t="shared" si="7"/>
        <v/>
      </c>
    </row>
    <row r="53" spans="1:13" x14ac:dyDescent="0.2">
      <c r="A53" s="54" t="s">
        <v>85</v>
      </c>
      <c r="B53" s="55">
        <v>4</v>
      </c>
      <c r="C53" s="55" t="str">
        <f t="shared" si="4"/>
        <v>4</v>
      </c>
      <c r="D53" s="56" t="str">
        <f t="shared" si="5"/>
        <v/>
      </c>
      <c r="E53" s="63"/>
      <c r="F53" s="58">
        <v>4</v>
      </c>
      <c r="G53" s="59" t="str">
        <f t="shared" si="6"/>
        <v/>
      </c>
      <c r="H53" s="60" t="s">
        <v>86</v>
      </c>
      <c r="I53" s="60" t="s">
        <v>84</v>
      </c>
      <c r="J53" s="60" t="s">
        <v>2875</v>
      </c>
      <c r="K53" s="60">
        <v>40</v>
      </c>
      <c r="L53" s="61"/>
      <c r="M53" s="62" t="str">
        <f t="shared" si="7"/>
        <v/>
      </c>
    </row>
    <row r="54" spans="1:13" x14ac:dyDescent="0.2">
      <c r="A54" s="54" t="s">
        <v>2706</v>
      </c>
      <c r="B54" s="55">
        <v>4</v>
      </c>
      <c r="C54" s="55" t="str">
        <f t="shared" si="4"/>
        <v>4</v>
      </c>
      <c r="D54" s="56" t="str">
        <f t="shared" si="5"/>
        <v/>
      </c>
      <c r="E54" s="63"/>
      <c r="F54" s="58">
        <v>4</v>
      </c>
      <c r="G54" s="59" t="str">
        <f t="shared" si="6"/>
        <v/>
      </c>
      <c r="H54" s="60" t="s">
        <v>2707</v>
      </c>
      <c r="I54" s="60" t="s">
        <v>84</v>
      </c>
      <c r="J54" s="60" t="s">
        <v>2881</v>
      </c>
      <c r="K54" s="60">
        <v>28</v>
      </c>
      <c r="L54" s="61"/>
      <c r="M54" s="62" t="str">
        <f t="shared" si="7"/>
        <v/>
      </c>
    </row>
    <row r="55" spans="1:13" x14ac:dyDescent="0.2">
      <c r="A55" s="54" t="s">
        <v>87</v>
      </c>
      <c r="B55" s="55">
        <v>4</v>
      </c>
      <c r="C55" s="55" t="str">
        <f t="shared" si="4"/>
        <v>4</v>
      </c>
      <c r="D55" s="56" t="str">
        <f t="shared" si="5"/>
        <v/>
      </c>
      <c r="E55" s="63"/>
      <c r="F55" s="58">
        <v>4</v>
      </c>
      <c r="G55" s="59" t="str">
        <f t="shared" si="6"/>
        <v/>
      </c>
      <c r="H55" s="60" t="s">
        <v>88</v>
      </c>
      <c r="I55" s="60" t="s">
        <v>84</v>
      </c>
      <c r="J55" s="60" t="s">
        <v>2880</v>
      </c>
      <c r="K55" s="60">
        <v>24</v>
      </c>
      <c r="L55" s="61"/>
      <c r="M55" s="62" t="str">
        <f t="shared" si="7"/>
        <v/>
      </c>
    </row>
    <row r="56" spans="1:13" x14ac:dyDescent="0.2">
      <c r="A56" s="54" t="s">
        <v>89</v>
      </c>
      <c r="B56" s="55">
        <v>4</v>
      </c>
      <c r="C56" s="55" t="str">
        <f t="shared" si="4"/>
        <v>4</v>
      </c>
      <c r="D56" s="56" t="str">
        <f t="shared" si="5"/>
        <v/>
      </c>
      <c r="E56" s="63"/>
      <c r="F56" s="58">
        <v>4</v>
      </c>
      <c r="G56" s="59" t="str">
        <f t="shared" si="6"/>
        <v/>
      </c>
      <c r="H56" s="60" t="s">
        <v>90</v>
      </c>
      <c r="I56" s="60" t="s">
        <v>84</v>
      </c>
      <c r="J56" s="60" t="s">
        <v>2880</v>
      </c>
      <c r="K56" s="60">
        <v>24</v>
      </c>
      <c r="L56" s="61"/>
      <c r="M56" s="62" t="str">
        <f t="shared" si="7"/>
        <v/>
      </c>
    </row>
    <row r="57" spans="1:13" x14ac:dyDescent="0.2">
      <c r="A57" s="54" t="s">
        <v>93</v>
      </c>
      <c r="B57" s="55">
        <v>4</v>
      </c>
      <c r="C57" s="55" t="str">
        <f t="shared" si="4"/>
        <v>4</v>
      </c>
      <c r="D57" s="56" t="str">
        <f t="shared" si="5"/>
        <v/>
      </c>
      <c r="E57" s="63"/>
      <c r="F57" s="58">
        <v>4</v>
      </c>
      <c r="G57" s="59" t="str">
        <f t="shared" si="6"/>
        <v/>
      </c>
      <c r="H57" s="60" t="s">
        <v>94</v>
      </c>
      <c r="I57" s="60" t="s">
        <v>84</v>
      </c>
      <c r="J57" s="60" t="s">
        <v>2875</v>
      </c>
      <c r="K57" s="60">
        <v>15</v>
      </c>
      <c r="L57" s="61"/>
      <c r="M57" s="62" t="str">
        <f t="shared" si="7"/>
        <v/>
      </c>
    </row>
    <row r="58" spans="1:13" x14ac:dyDescent="0.2">
      <c r="A58" s="54" t="s">
        <v>95</v>
      </c>
      <c r="B58" s="55">
        <v>4</v>
      </c>
      <c r="C58" s="55" t="str">
        <f t="shared" si="4"/>
        <v>4</v>
      </c>
      <c r="D58" s="56" t="str">
        <f t="shared" si="5"/>
        <v/>
      </c>
      <c r="E58" s="63"/>
      <c r="F58" s="58">
        <v>4</v>
      </c>
      <c r="G58" s="59" t="str">
        <f t="shared" si="6"/>
        <v/>
      </c>
      <c r="H58" s="60" t="s">
        <v>96</v>
      </c>
      <c r="I58" s="60" t="s">
        <v>84</v>
      </c>
      <c r="J58" s="60" t="s">
        <v>2875</v>
      </c>
      <c r="K58" s="60">
        <v>14</v>
      </c>
      <c r="L58" s="61"/>
      <c r="M58" s="62" t="str">
        <f t="shared" si="7"/>
        <v/>
      </c>
    </row>
    <row r="59" spans="1:13" x14ac:dyDescent="0.2">
      <c r="A59" s="54" t="s">
        <v>99</v>
      </c>
      <c r="B59" s="55">
        <v>4</v>
      </c>
      <c r="C59" s="55" t="str">
        <f t="shared" si="4"/>
        <v>4</v>
      </c>
      <c r="D59" s="56" t="str">
        <f t="shared" si="5"/>
        <v/>
      </c>
      <c r="E59" s="63"/>
      <c r="F59" s="58">
        <v>4</v>
      </c>
      <c r="G59" s="59" t="str">
        <f t="shared" si="6"/>
        <v/>
      </c>
      <c r="H59" s="60" t="s">
        <v>100</v>
      </c>
      <c r="I59" s="60" t="s">
        <v>84</v>
      </c>
      <c r="J59" s="60" t="s">
        <v>2875</v>
      </c>
      <c r="K59" s="60">
        <v>9</v>
      </c>
      <c r="L59" s="61"/>
      <c r="M59" s="62" t="str">
        <f t="shared" si="7"/>
        <v/>
      </c>
    </row>
    <row r="60" spans="1:13" x14ac:dyDescent="0.2">
      <c r="A60" s="54" t="s">
        <v>97</v>
      </c>
      <c r="B60" s="55">
        <v>4</v>
      </c>
      <c r="C60" s="55" t="str">
        <f t="shared" si="4"/>
        <v>4</v>
      </c>
      <c r="D60" s="56" t="str">
        <f t="shared" si="5"/>
        <v/>
      </c>
      <c r="E60" s="63"/>
      <c r="F60" s="58">
        <v>4</v>
      </c>
      <c r="G60" s="59" t="str">
        <f t="shared" si="6"/>
        <v/>
      </c>
      <c r="H60" s="60" t="s">
        <v>98</v>
      </c>
      <c r="I60" s="60" t="s">
        <v>84</v>
      </c>
      <c r="J60" s="60" t="s">
        <v>2875</v>
      </c>
      <c r="K60" s="60">
        <v>9</v>
      </c>
      <c r="L60" s="61"/>
      <c r="M60" s="62" t="str">
        <f t="shared" si="7"/>
        <v/>
      </c>
    </row>
    <row r="61" spans="1:13" x14ac:dyDescent="0.2">
      <c r="A61" s="54" t="s">
        <v>103</v>
      </c>
      <c r="B61" s="55">
        <v>4</v>
      </c>
      <c r="C61" s="55" t="str">
        <f t="shared" si="4"/>
        <v>4</v>
      </c>
      <c r="D61" s="56" t="str">
        <f t="shared" si="5"/>
        <v/>
      </c>
      <c r="E61" s="63"/>
      <c r="F61" s="58">
        <v>4</v>
      </c>
      <c r="G61" s="59" t="str">
        <f t="shared" si="6"/>
        <v/>
      </c>
      <c r="H61" s="60" t="s">
        <v>104</v>
      </c>
      <c r="I61" s="60" t="s">
        <v>84</v>
      </c>
      <c r="J61" s="60" t="s">
        <v>2875</v>
      </c>
      <c r="K61" s="60">
        <v>8</v>
      </c>
      <c r="L61" s="61"/>
      <c r="M61" s="62" t="str">
        <f t="shared" si="7"/>
        <v/>
      </c>
    </row>
    <row r="62" spans="1:13" x14ac:dyDescent="0.2">
      <c r="A62" s="54" t="s">
        <v>107</v>
      </c>
      <c r="B62" s="55">
        <v>4</v>
      </c>
      <c r="C62" s="55" t="str">
        <f t="shared" si="4"/>
        <v>4</v>
      </c>
      <c r="D62" s="56" t="str">
        <f t="shared" si="5"/>
        <v/>
      </c>
      <c r="E62" s="63"/>
      <c r="F62" s="58">
        <v>4</v>
      </c>
      <c r="G62" s="59" t="str">
        <f t="shared" si="6"/>
        <v/>
      </c>
      <c r="H62" s="60" t="s">
        <v>108</v>
      </c>
      <c r="I62" s="60" t="s">
        <v>84</v>
      </c>
      <c r="J62" s="60" t="s">
        <v>2880</v>
      </c>
      <c r="K62" s="60">
        <v>4</v>
      </c>
      <c r="L62" s="61"/>
      <c r="M62" s="62" t="str">
        <f t="shared" si="7"/>
        <v/>
      </c>
    </row>
    <row r="63" spans="1:13" x14ac:dyDescent="0.2">
      <c r="A63" s="54" t="s">
        <v>105</v>
      </c>
      <c r="B63" s="55">
        <v>4</v>
      </c>
      <c r="C63" s="55" t="str">
        <f t="shared" si="4"/>
        <v>4</v>
      </c>
      <c r="D63" s="56" t="str">
        <f t="shared" si="5"/>
        <v/>
      </c>
      <c r="E63" s="63"/>
      <c r="F63" s="58">
        <v>4</v>
      </c>
      <c r="G63" s="59" t="str">
        <f t="shared" si="6"/>
        <v/>
      </c>
      <c r="H63" s="60" t="s">
        <v>106</v>
      </c>
      <c r="I63" s="60" t="s">
        <v>84</v>
      </c>
      <c r="J63" s="60" t="s">
        <v>2881</v>
      </c>
      <c r="K63" s="60">
        <v>3</v>
      </c>
      <c r="L63" s="61"/>
      <c r="M63" s="62" t="str">
        <f t="shared" si="7"/>
        <v/>
      </c>
    </row>
    <row r="64" spans="1:13" x14ac:dyDescent="0.2">
      <c r="A64" s="64" t="s">
        <v>130</v>
      </c>
      <c r="B64" s="65">
        <v>4</v>
      </c>
      <c r="C64" s="65" t="str">
        <f t="shared" si="4"/>
        <v>4</v>
      </c>
      <c r="D64" s="66" t="str">
        <f t="shared" si="5"/>
        <v/>
      </c>
      <c r="E64" s="63"/>
      <c r="F64" s="67">
        <v>4</v>
      </c>
      <c r="G64" s="68" t="str">
        <f t="shared" si="6"/>
        <v/>
      </c>
      <c r="H64" s="69" t="s">
        <v>131</v>
      </c>
      <c r="I64" s="69" t="s">
        <v>84</v>
      </c>
      <c r="J64" s="69" t="s">
        <v>2881</v>
      </c>
      <c r="K64" s="69">
        <v>3</v>
      </c>
      <c r="L64" s="70">
        <v>245</v>
      </c>
      <c r="M64" s="71" t="str">
        <f t="shared" si="7"/>
        <v/>
      </c>
    </row>
    <row r="65" spans="1:13" x14ac:dyDescent="0.2">
      <c r="A65" s="54" t="s">
        <v>132</v>
      </c>
      <c r="B65" s="55">
        <v>5</v>
      </c>
      <c r="C65" s="55" t="str">
        <f t="shared" si="4"/>
        <v>5</v>
      </c>
      <c r="D65" s="56" t="str">
        <f t="shared" si="5"/>
        <v/>
      </c>
      <c r="E65" s="63"/>
      <c r="F65" s="58">
        <v>5</v>
      </c>
      <c r="G65" s="59" t="str">
        <f t="shared" si="6"/>
        <v/>
      </c>
      <c r="H65" s="60" t="s">
        <v>133</v>
      </c>
      <c r="I65" s="60" t="s">
        <v>134</v>
      </c>
      <c r="J65" s="60" t="s">
        <v>2876</v>
      </c>
      <c r="K65" s="60">
        <v>284</v>
      </c>
      <c r="L65" s="61"/>
      <c r="M65" s="62" t="str">
        <f t="shared" si="7"/>
        <v/>
      </c>
    </row>
    <row r="66" spans="1:13" x14ac:dyDescent="0.2">
      <c r="A66" s="54" t="s">
        <v>137</v>
      </c>
      <c r="B66" s="55">
        <v>5</v>
      </c>
      <c r="C66" s="55" t="str">
        <f t="shared" si="4"/>
        <v>5</v>
      </c>
      <c r="D66" s="56" t="str">
        <f t="shared" si="5"/>
        <v/>
      </c>
      <c r="E66" s="63"/>
      <c r="F66" s="58">
        <v>5</v>
      </c>
      <c r="G66" s="59" t="str">
        <f t="shared" si="6"/>
        <v/>
      </c>
      <c r="H66" s="60" t="s">
        <v>138</v>
      </c>
      <c r="I66" s="60" t="s">
        <v>134</v>
      </c>
      <c r="J66" s="60" t="s">
        <v>2875</v>
      </c>
      <c r="K66" s="60">
        <v>79</v>
      </c>
      <c r="L66" s="61"/>
      <c r="M66" s="62" t="str">
        <f t="shared" si="7"/>
        <v/>
      </c>
    </row>
    <row r="67" spans="1:13" x14ac:dyDescent="0.2">
      <c r="A67" s="54" t="s">
        <v>135</v>
      </c>
      <c r="B67" s="55">
        <v>5</v>
      </c>
      <c r="C67" s="55" t="str">
        <f t="shared" si="4"/>
        <v>5</v>
      </c>
      <c r="D67" s="56" t="str">
        <f t="shared" si="5"/>
        <v/>
      </c>
      <c r="E67" s="63"/>
      <c r="F67" s="58">
        <v>5</v>
      </c>
      <c r="G67" s="59" t="str">
        <f t="shared" si="6"/>
        <v/>
      </c>
      <c r="H67" s="60" t="s">
        <v>136</v>
      </c>
      <c r="I67" s="60" t="s">
        <v>134</v>
      </c>
      <c r="J67" s="60" t="s">
        <v>2876</v>
      </c>
      <c r="K67" s="60">
        <v>51</v>
      </c>
      <c r="L67" s="61"/>
      <c r="M67" s="62" t="str">
        <f t="shared" si="7"/>
        <v/>
      </c>
    </row>
    <row r="68" spans="1:13" x14ac:dyDescent="0.2">
      <c r="A68" s="64" t="s">
        <v>139</v>
      </c>
      <c r="B68" s="65">
        <v>5</v>
      </c>
      <c r="C68" s="65" t="str">
        <f t="shared" si="4"/>
        <v>5</v>
      </c>
      <c r="D68" s="66" t="str">
        <f t="shared" si="5"/>
        <v/>
      </c>
      <c r="E68" s="63"/>
      <c r="F68" s="67">
        <v>5</v>
      </c>
      <c r="G68" s="68" t="str">
        <f t="shared" si="6"/>
        <v/>
      </c>
      <c r="H68" s="69" t="s">
        <v>140</v>
      </c>
      <c r="I68" s="69" t="s">
        <v>25</v>
      </c>
      <c r="J68" s="69" t="s">
        <v>2875</v>
      </c>
      <c r="K68" s="69">
        <v>12</v>
      </c>
      <c r="L68" s="70">
        <v>426</v>
      </c>
      <c r="M68" s="71" t="str">
        <f t="shared" si="7"/>
        <v/>
      </c>
    </row>
    <row r="69" spans="1:13" x14ac:dyDescent="0.2">
      <c r="A69" s="54" t="s">
        <v>109</v>
      </c>
      <c r="B69" s="55">
        <v>6</v>
      </c>
      <c r="C69" s="55" t="str">
        <f t="shared" si="4"/>
        <v>6</v>
      </c>
      <c r="D69" s="56" t="str">
        <f t="shared" si="5"/>
        <v/>
      </c>
      <c r="E69" s="63"/>
      <c r="F69" s="58">
        <v>6</v>
      </c>
      <c r="G69" s="59" t="str">
        <f t="shared" si="6"/>
        <v/>
      </c>
      <c r="H69" s="60" t="s">
        <v>110</v>
      </c>
      <c r="I69" s="60" t="s">
        <v>111</v>
      </c>
      <c r="J69" s="60" t="s">
        <v>2882</v>
      </c>
      <c r="K69" s="60">
        <v>89</v>
      </c>
      <c r="L69" s="61"/>
      <c r="M69" s="62" t="str">
        <f t="shared" si="7"/>
        <v/>
      </c>
    </row>
    <row r="70" spans="1:13" x14ac:dyDescent="0.2">
      <c r="A70" s="54" t="s">
        <v>112</v>
      </c>
      <c r="B70" s="55">
        <v>6</v>
      </c>
      <c r="C70" s="55" t="str">
        <f t="shared" si="4"/>
        <v>6</v>
      </c>
      <c r="D70" s="56" t="str">
        <f t="shared" si="5"/>
        <v/>
      </c>
      <c r="E70" s="63"/>
      <c r="F70" s="58">
        <v>6</v>
      </c>
      <c r="G70" s="59" t="str">
        <f t="shared" si="6"/>
        <v/>
      </c>
      <c r="H70" s="60" t="s">
        <v>113</v>
      </c>
      <c r="I70" s="60" t="s">
        <v>111</v>
      </c>
      <c r="J70" s="60" t="s">
        <v>2875</v>
      </c>
      <c r="K70" s="60">
        <v>58</v>
      </c>
      <c r="L70" s="61"/>
      <c r="M70" s="62" t="str">
        <f t="shared" si="7"/>
        <v/>
      </c>
    </row>
    <row r="71" spans="1:13" x14ac:dyDescent="0.2">
      <c r="A71" s="54" t="s">
        <v>114</v>
      </c>
      <c r="B71" s="55">
        <v>6</v>
      </c>
      <c r="C71" s="55" t="str">
        <f t="shared" si="4"/>
        <v>6</v>
      </c>
      <c r="D71" s="56" t="str">
        <f t="shared" si="5"/>
        <v/>
      </c>
      <c r="E71" s="63"/>
      <c r="F71" s="58">
        <v>6</v>
      </c>
      <c r="G71" s="59" t="str">
        <f t="shared" si="6"/>
        <v/>
      </c>
      <c r="H71" s="60" t="s">
        <v>115</v>
      </c>
      <c r="I71" s="60" t="s">
        <v>111</v>
      </c>
      <c r="J71" s="60" t="s">
        <v>2877</v>
      </c>
      <c r="K71" s="60">
        <v>39</v>
      </c>
      <c r="L71" s="61"/>
      <c r="M71" s="62" t="str">
        <f t="shared" si="7"/>
        <v/>
      </c>
    </row>
    <row r="72" spans="1:13" x14ac:dyDescent="0.2">
      <c r="A72" s="54" t="s">
        <v>118</v>
      </c>
      <c r="B72" s="55">
        <v>6</v>
      </c>
      <c r="C72" s="55" t="str">
        <f t="shared" si="4"/>
        <v>6</v>
      </c>
      <c r="D72" s="56" t="str">
        <f t="shared" si="5"/>
        <v/>
      </c>
      <c r="E72" s="63"/>
      <c r="F72" s="58">
        <v>6</v>
      </c>
      <c r="G72" s="59" t="str">
        <f t="shared" si="6"/>
        <v/>
      </c>
      <c r="H72" s="60" t="s">
        <v>119</v>
      </c>
      <c r="I72" s="60" t="s">
        <v>111</v>
      </c>
      <c r="J72" s="60" t="s">
        <v>2882</v>
      </c>
      <c r="K72" s="60">
        <v>26</v>
      </c>
      <c r="L72" s="61"/>
      <c r="M72" s="62" t="str">
        <f t="shared" si="7"/>
        <v/>
      </c>
    </row>
    <row r="73" spans="1:13" x14ac:dyDescent="0.2">
      <c r="A73" s="54" t="s">
        <v>116</v>
      </c>
      <c r="B73" s="55">
        <v>6</v>
      </c>
      <c r="C73" s="55" t="str">
        <f t="shared" si="4"/>
        <v>6</v>
      </c>
      <c r="D73" s="56" t="str">
        <f t="shared" si="5"/>
        <v/>
      </c>
      <c r="E73" s="63"/>
      <c r="F73" s="58">
        <v>6</v>
      </c>
      <c r="G73" s="59" t="str">
        <f t="shared" si="6"/>
        <v/>
      </c>
      <c r="H73" s="60" t="s">
        <v>117</v>
      </c>
      <c r="I73" s="60" t="s">
        <v>111</v>
      </c>
      <c r="J73" s="60" t="s">
        <v>2875</v>
      </c>
      <c r="K73" s="60">
        <v>20</v>
      </c>
      <c r="L73" s="61"/>
      <c r="M73" s="62" t="str">
        <f t="shared" si="7"/>
        <v/>
      </c>
    </row>
    <row r="74" spans="1:13" x14ac:dyDescent="0.2">
      <c r="A74" s="54" t="s">
        <v>120</v>
      </c>
      <c r="B74" s="55">
        <v>6</v>
      </c>
      <c r="C74" s="55" t="str">
        <f t="shared" ref="C74:C88" si="8">F74&amp;D74</f>
        <v>6</v>
      </c>
      <c r="D74" s="56" t="str">
        <f t="shared" ref="D74:D88" si="9">IF(E74&gt;="A","X","")</f>
        <v/>
      </c>
      <c r="E74" s="63"/>
      <c r="F74" s="58">
        <v>6</v>
      </c>
      <c r="G74" s="59" t="str">
        <f t="shared" ref="G74:G88" si="10">IF(F74&lt;&gt;F73,IF(AND(SUMIF(C:C,F74&amp;"X",K:K)&gt;0,SUMIF(C:C,F74&amp;"X",K:K)&lt;SUMIF(F:F,F74,K:K)),"FB",""),"")</f>
        <v/>
      </c>
      <c r="H74" s="60" t="s">
        <v>121</v>
      </c>
      <c r="I74" s="60" t="s">
        <v>111</v>
      </c>
      <c r="J74" s="60" t="s">
        <v>2875</v>
      </c>
      <c r="K74" s="60">
        <v>11</v>
      </c>
      <c r="L74" s="61"/>
      <c r="M74" s="62" t="str">
        <f t="shared" ref="M74:M88" si="11">IF(D74="X",K74,"")</f>
        <v/>
      </c>
    </row>
    <row r="75" spans="1:13" x14ac:dyDescent="0.2">
      <c r="A75" s="54" t="s">
        <v>122</v>
      </c>
      <c r="B75" s="55">
        <v>6</v>
      </c>
      <c r="C75" s="55" t="str">
        <f t="shared" si="8"/>
        <v>6</v>
      </c>
      <c r="D75" s="56" t="str">
        <f t="shared" si="9"/>
        <v/>
      </c>
      <c r="E75" s="63"/>
      <c r="F75" s="58">
        <v>6</v>
      </c>
      <c r="G75" s="59" t="str">
        <f t="shared" si="10"/>
        <v/>
      </c>
      <c r="H75" s="60" t="s">
        <v>123</v>
      </c>
      <c r="I75" s="60" t="s">
        <v>111</v>
      </c>
      <c r="J75" s="60" t="s">
        <v>2875</v>
      </c>
      <c r="K75" s="60">
        <v>9</v>
      </c>
      <c r="L75" s="61"/>
      <c r="M75" s="62" t="str">
        <f t="shared" si="11"/>
        <v/>
      </c>
    </row>
    <row r="76" spans="1:13" x14ac:dyDescent="0.2">
      <c r="A76" s="54" t="s">
        <v>124</v>
      </c>
      <c r="B76" s="55">
        <v>6</v>
      </c>
      <c r="C76" s="55" t="str">
        <f t="shared" si="8"/>
        <v>6</v>
      </c>
      <c r="D76" s="56" t="str">
        <f t="shared" si="9"/>
        <v/>
      </c>
      <c r="E76" s="63"/>
      <c r="F76" s="58">
        <v>6</v>
      </c>
      <c r="G76" s="59" t="str">
        <f t="shared" si="10"/>
        <v/>
      </c>
      <c r="H76" s="60" t="s">
        <v>125</v>
      </c>
      <c r="I76" s="60" t="s">
        <v>111</v>
      </c>
      <c r="J76" s="60" t="s">
        <v>2881</v>
      </c>
      <c r="K76" s="60">
        <v>8</v>
      </c>
      <c r="L76" s="61"/>
      <c r="M76" s="62" t="str">
        <f t="shared" si="11"/>
        <v/>
      </c>
    </row>
    <row r="77" spans="1:13" x14ac:dyDescent="0.2">
      <c r="A77" s="54" t="s">
        <v>126</v>
      </c>
      <c r="B77" s="55">
        <v>6</v>
      </c>
      <c r="C77" s="55" t="str">
        <f t="shared" si="8"/>
        <v>6</v>
      </c>
      <c r="D77" s="56" t="str">
        <f t="shared" si="9"/>
        <v/>
      </c>
      <c r="E77" s="63"/>
      <c r="F77" s="58">
        <v>6</v>
      </c>
      <c r="G77" s="59" t="str">
        <f t="shared" si="10"/>
        <v/>
      </c>
      <c r="H77" s="60" t="s">
        <v>127</v>
      </c>
      <c r="I77" s="60" t="s">
        <v>111</v>
      </c>
      <c r="J77" s="60" t="s">
        <v>2877</v>
      </c>
      <c r="K77" s="60">
        <v>7</v>
      </c>
      <c r="L77" s="61"/>
      <c r="M77" s="62" t="str">
        <f t="shared" si="11"/>
        <v/>
      </c>
    </row>
    <row r="78" spans="1:13" x14ac:dyDescent="0.2">
      <c r="A78" s="64" t="s">
        <v>128</v>
      </c>
      <c r="B78" s="65">
        <v>6</v>
      </c>
      <c r="C78" s="65" t="str">
        <f t="shared" si="8"/>
        <v>6</v>
      </c>
      <c r="D78" s="66" t="str">
        <f t="shared" si="9"/>
        <v/>
      </c>
      <c r="E78" s="63"/>
      <c r="F78" s="67">
        <v>6</v>
      </c>
      <c r="G78" s="68" t="str">
        <f t="shared" si="10"/>
        <v/>
      </c>
      <c r="H78" s="69" t="s">
        <v>129</v>
      </c>
      <c r="I78" s="69" t="s">
        <v>111</v>
      </c>
      <c r="J78" s="69" t="s">
        <v>2881</v>
      </c>
      <c r="K78" s="69">
        <v>4</v>
      </c>
      <c r="L78" s="70">
        <v>271</v>
      </c>
      <c r="M78" s="71" t="str">
        <f t="shared" si="11"/>
        <v/>
      </c>
    </row>
    <row r="79" spans="1:13" x14ac:dyDescent="0.2">
      <c r="A79" s="54" t="s">
        <v>2708</v>
      </c>
      <c r="B79" s="55">
        <v>7</v>
      </c>
      <c r="C79" s="55" t="str">
        <f t="shared" si="8"/>
        <v>7</v>
      </c>
      <c r="D79" s="56" t="str">
        <f t="shared" si="9"/>
        <v/>
      </c>
      <c r="E79" s="63"/>
      <c r="F79" s="58">
        <v>7</v>
      </c>
      <c r="G79" s="59" t="str">
        <f t="shared" si="10"/>
        <v/>
      </c>
      <c r="H79" s="60" t="s">
        <v>2709</v>
      </c>
      <c r="I79" s="60" t="s">
        <v>141</v>
      </c>
      <c r="J79" s="60" t="s">
        <v>2881</v>
      </c>
      <c r="K79" s="60">
        <v>46</v>
      </c>
      <c r="L79" s="61"/>
      <c r="M79" s="62" t="str">
        <f t="shared" si="11"/>
        <v/>
      </c>
    </row>
    <row r="80" spans="1:13" x14ac:dyDescent="0.2">
      <c r="A80" s="54" t="s">
        <v>142</v>
      </c>
      <c r="B80" s="55">
        <v>7</v>
      </c>
      <c r="C80" s="55" t="str">
        <f t="shared" si="8"/>
        <v>7</v>
      </c>
      <c r="D80" s="56" t="str">
        <f t="shared" si="9"/>
        <v/>
      </c>
      <c r="E80" s="63"/>
      <c r="F80" s="58">
        <v>7</v>
      </c>
      <c r="G80" s="59" t="str">
        <f t="shared" si="10"/>
        <v/>
      </c>
      <c r="H80" s="60" t="s">
        <v>143</v>
      </c>
      <c r="I80" s="60" t="s">
        <v>141</v>
      </c>
      <c r="J80" s="60" t="s">
        <v>2875</v>
      </c>
      <c r="K80" s="60">
        <v>22</v>
      </c>
      <c r="L80" s="61"/>
      <c r="M80" s="62" t="str">
        <f t="shared" si="11"/>
        <v/>
      </c>
    </row>
    <row r="81" spans="1:13" x14ac:dyDescent="0.2">
      <c r="A81" s="54" t="s">
        <v>2710</v>
      </c>
      <c r="B81" s="55">
        <v>7</v>
      </c>
      <c r="C81" s="55" t="str">
        <f t="shared" si="8"/>
        <v>7</v>
      </c>
      <c r="D81" s="56" t="str">
        <f t="shared" si="9"/>
        <v/>
      </c>
      <c r="E81" s="63"/>
      <c r="F81" s="58">
        <v>7</v>
      </c>
      <c r="G81" s="59" t="str">
        <f t="shared" si="10"/>
        <v/>
      </c>
      <c r="H81" s="60" t="s">
        <v>2711</v>
      </c>
      <c r="I81" s="60" t="s">
        <v>191</v>
      </c>
      <c r="J81" s="60" t="s">
        <v>2877</v>
      </c>
      <c r="K81" s="60">
        <v>22</v>
      </c>
      <c r="L81" s="61"/>
      <c r="M81" s="62" t="str">
        <f t="shared" si="11"/>
        <v/>
      </c>
    </row>
    <row r="82" spans="1:13" x14ac:dyDescent="0.2">
      <c r="A82" s="54" t="s">
        <v>2712</v>
      </c>
      <c r="B82" s="55">
        <v>7</v>
      </c>
      <c r="C82" s="55" t="str">
        <f t="shared" si="8"/>
        <v>7</v>
      </c>
      <c r="D82" s="56" t="str">
        <f t="shared" si="9"/>
        <v/>
      </c>
      <c r="E82" s="63"/>
      <c r="F82" s="58">
        <v>7</v>
      </c>
      <c r="G82" s="59" t="str">
        <f t="shared" si="10"/>
        <v/>
      </c>
      <c r="H82" s="60" t="s">
        <v>2713</v>
      </c>
      <c r="I82" s="60" t="s">
        <v>141</v>
      </c>
      <c r="J82" s="60" t="s">
        <v>2878</v>
      </c>
      <c r="K82" s="60">
        <v>20</v>
      </c>
      <c r="L82" s="61"/>
      <c r="M82" s="62" t="str">
        <f t="shared" si="11"/>
        <v/>
      </c>
    </row>
    <row r="83" spans="1:13" x14ac:dyDescent="0.2">
      <c r="A83" s="54" t="s">
        <v>91</v>
      </c>
      <c r="B83" s="55">
        <v>7</v>
      </c>
      <c r="C83" s="55" t="str">
        <f t="shared" si="8"/>
        <v>7</v>
      </c>
      <c r="D83" s="56" t="str">
        <f t="shared" si="9"/>
        <v/>
      </c>
      <c r="E83" s="63"/>
      <c r="F83" s="58">
        <v>7</v>
      </c>
      <c r="G83" s="59" t="str">
        <f t="shared" si="10"/>
        <v/>
      </c>
      <c r="H83" s="60" t="s">
        <v>92</v>
      </c>
      <c r="I83" s="60" t="s">
        <v>84</v>
      </c>
      <c r="J83" s="60" t="s">
        <v>2875</v>
      </c>
      <c r="K83" s="60">
        <v>14</v>
      </c>
      <c r="L83" s="61"/>
      <c r="M83" s="62" t="str">
        <f t="shared" si="11"/>
        <v/>
      </c>
    </row>
    <row r="84" spans="1:13" x14ac:dyDescent="0.2">
      <c r="A84" s="54" t="s">
        <v>144</v>
      </c>
      <c r="B84" s="55">
        <v>7</v>
      </c>
      <c r="C84" s="55" t="str">
        <f t="shared" si="8"/>
        <v>7</v>
      </c>
      <c r="D84" s="56" t="str">
        <f t="shared" si="9"/>
        <v/>
      </c>
      <c r="E84" s="63"/>
      <c r="F84" s="58">
        <v>7</v>
      </c>
      <c r="G84" s="59" t="str">
        <f t="shared" si="10"/>
        <v/>
      </c>
      <c r="H84" s="60" t="s">
        <v>145</v>
      </c>
      <c r="I84" s="60" t="s">
        <v>141</v>
      </c>
      <c r="J84" s="60" t="s">
        <v>2877</v>
      </c>
      <c r="K84" s="60">
        <v>11</v>
      </c>
      <c r="L84" s="61"/>
      <c r="M84" s="62" t="str">
        <f t="shared" si="11"/>
        <v/>
      </c>
    </row>
    <row r="85" spans="1:13" x14ac:dyDescent="0.2">
      <c r="A85" s="54" t="s">
        <v>101</v>
      </c>
      <c r="B85" s="55">
        <v>7</v>
      </c>
      <c r="C85" s="55" t="str">
        <f t="shared" si="8"/>
        <v>7</v>
      </c>
      <c r="D85" s="56" t="str">
        <f t="shared" si="9"/>
        <v/>
      </c>
      <c r="E85" s="63"/>
      <c r="F85" s="58">
        <v>7</v>
      </c>
      <c r="G85" s="59" t="str">
        <f t="shared" si="10"/>
        <v/>
      </c>
      <c r="H85" s="60" t="s">
        <v>102</v>
      </c>
      <c r="I85" s="60" t="s">
        <v>84</v>
      </c>
      <c r="J85" s="60" t="s">
        <v>2880</v>
      </c>
      <c r="K85" s="60">
        <v>9</v>
      </c>
      <c r="L85" s="61"/>
      <c r="M85" s="62" t="str">
        <f t="shared" si="11"/>
        <v/>
      </c>
    </row>
    <row r="86" spans="1:13" x14ac:dyDescent="0.2">
      <c r="A86" s="54" t="s">
        <v>146</v>
      </c>
      <c r="B86" s="55">
        <v>7</v>
      </c>
      <c r="C86" s="55" t="str">
        <f t="shared" si="8"/>
        <v>7</v>
      </c>
      <c r="D86" s="56" t="str">
        <f t="shared" si="9"/>
        <v/>
      </c>
      <c r="E86" s="63"/>
      <c r="F86" s="58">
        <v>7</v>
      </c>
      <c r="G86" s="59" t="str">
        <f t="shared" si="10"/>
        <v/>
      </c>
      <c r="H86" s="60" t="s">
        <v>147</v>
      </c>
      <c r="I86" s="60" t="s">
        <v>141</v>
      </c>
      <c r="J86" s="60" t="s">
        <v>2877</v>
      </c>
      <c r="K86" s="60">
        <v>6</v>
      </c>
      <c r="L86" s="61"/>
      <c r="M86" s="62" t="str">
        <f t="shared" si="11"/>
        <v/>
      </c>
    </row>
    <row r="87" spans="1:13" x14ac:dyDescent="0.2">
      <c r="A87" s="54" t="s">
        <v>148</v>
      </c>
      <c r="B87" s="55">
        <v>7</v>
      </c>
      <c r="C87" s="55" t="str">
        <f t="shared" si="8"/>
        <v>7</v>
      </c>
      <c r="D87" s="56" t="str">
        <f t="shared" si="9"/>
        <v/>
      </c>
      <c r="E87" s="63"/>
      <c r="F87" s="58">
        <v>7</v>
      </c>
      <c r="G87" s="59" t="str">
        <f t="shared" si="10"/>
        <v/>
      </c>
      <c r="H87" s="60" t="s">
        <v>149</v>
      </c>
      <c r="I87" s="60" t="s">
        <v>141</v>
      </c>
      <c r="J87" s="60" t="s">
        <v>2877</v>
      </c>
      <c r="K87" s="60">
        <v>5</v>
      </c>
      <c r="L87" s="61"/>
      <c r="M87" s="62" t="str">
        <f t="shared" si="11"/>
        <v/>
      </c>
    </row>
    <row r="88" spans="1:13" x14ac:dyDescent="0.2">
      <c r="A88" s="64" t="s">
        <v>150</v>
      </c>
      <c r="B88" s="65">
        <v>7</v>
      </c>
      <c r="C88" s="65" t="str">
        <f t="shared" si="8"/>
        <v>7</v>
      </c>
      <c r="D88" s="66" t="str">
        <f t="shared" si="9"/>
        <v/>
      </c>
      <c r="E88" s="63"/>
      <c r="F88" s="67">
        <v>7</v>
      </c>
      <c r="G88" s="68" t="str">
        <f t="shared" si="10"/>
        <v/>
      </c>
      <c r="H88" s="69" t="s">
        <v>151</v>
      </c>
      <c r="I88" s="69" t="s">
        <v>141</v>
      </c>
      <c r="J88" s="69" t="s">
        <v>2880</v>
      </c>
      <c r="K88" s="69">
        <v>5</v>
      </c>
      <c r="L88" s="70">
        <v>160</v>
      </c>
      <c r="M88" s="71" t="str">
        <f t="shared" si="11"/>
        <v/>
      </c>
    </row>
    <row r="89" spans="1:13" x14ac:dyDescent="0.2">
      <c r="A89" s="72"/>
      <c r="B89" s="73"/>
      <c r="C89" s="73"/>
      <c r="D89" s="74"/>
      <c r="E89" s="75"/>
      <c r="F89" s="76" t="s">
        <v>2633</v>
      </c>
      <c r="G89" s="77"/>
      <c r="H89" s="78"/>
      <c r="I89" s="78"/>
      <c r="J89" s="78"/>
      <c r="K89" s="79"/>
      <c r="L89" s="80">
        <f>SUM(L10:L88)</f>
        <v>3093</v>
      </c>
      <c r="M89" s="81">
        <f>SUM(M10:M88)</f>
        <v>0</v>
      </c>
    </row>
    <row r="90" spans="1:13" x14ac:dyDescent="0.2">
      <c r="A90" s="82"/>
      <c r="B90" s="83"/>
      <c r="C90" s="83"/>
      <c r="D90" s="84"/>
      <c r="E90" s="85"/>
      <c r="F90" s="86" t="s">
        <v>2634</v>
      </c>
      <c r="G90" s="87"/>
      <c r="H90" s="88"/>
      <c r="I90" s="88"/>
      <c r="J90" s="88"/>
      <c r="K90" s="89"/>
      <c r="L90" s="89"/>
      <c r="M90" s="90"/>
    </row>
    <row r="91" spans="1:13" x14ac:dyDescent="0.2">
      <c r="A91" s="54" t="s">
        <v>156</v>
      </c>
      <c r="B91" s="55">
        <v>8</v>
      </c>
      <c r="C91" s="55" t="str">
        <f t="shared" ref="C91:C126" si="12">F91&amp;D91</f>
        <v>8</v>
      </c>
      <c r="D91" s="56" t="str">
        <f t="shared" ref="D91:D126" si="13">IF(E91&gt;="A","X","")</f>
        <v/>
      </c>
      <c r="E91" s="63"/>
      <c r="F91" s="58">
        <v>8</v>
      </c>
      <c r="G91" s="59" t="str">
        <f t="shared" ref="G91:G126" si="14">IF(F91&lt;&gt;F90,IF(AND(SUMIF(C:C,F91&amp;"X",K:K)&gt;0,SUMIF(C:C,F91&amp;"X",K:K)&lt;SUMIF(F:F,F91,K:K)),"FB",""),"")</f>
        <v/>
      </c>
      <c r="H91" s="60" t="s">
        <v>157</v>
      </c>
      <c r="I91" s="60" t="s">
        <v>2</v>
      </c>
      <c r="J91" s="60" t="s">
        <v>2879</v>
      </c>
      <c r="K91" s="60">
        <v>56</v>
      </c>
      <c r="L91" s="61"/>
      <c r="M91" s="62" t="str">
        <f t="shared" ref="M91:M126" si="15">IF(D91="X",K91,"")</f>
        <v/>
      </c>
    </row>
    <row r="92" spans="1:13" x14ac:dyDescent="0.2">
      <c r="A92" s="54" t="s">
        <v>154</v>
      </c>
      <c r="B92" s="55">
        <v>8</v>
      </c>
      <c r="C92" s="55" t="str">
        <f t="shared" si="12"/>
        <v>8</v>
      </c>
      <c r="D92" s="56" t="str">
        <f t="shared" si="13"/>
        <v/>
      </c>
      <c r="E92" s="63"/>
      <c r="F92" s="58">
        <v>8</v>
      </c>
      <c r="G92" s="59" t="str">
        <f t="shared" si="14"/>
        <v/>
      </c>
      <c r="H92" s="60" t="s">
        <v>155</v>
      </c>
      <c r="I92" s="60" t="s">
        <v>2</v>
      </c>
      <c r="J92" s="60" t="s">
        <v>2879</v>
      </c>
      <c r="K92" s="60">
        <v>49</v>
      </c>
      <c r="L92" s="61"/>
      <c r="M92" s="62" t="str">
        <f t="shared" si="15"/>
        <v/>
      </c>
    </row>
    <row r="93" spans="1:13" x14ac:dyDescent="0.2">
      <c r="A93" s="54" t="s">
        <v>152</v>
      </c>
      <c r="B93" s="55">
        <v>8</v>
      </c>
      <c r="C93" s="55" t="str">
        <f t="shared" si="12"/>
        <v>8</v>
      </c>
      <c r="D93" s="56" t="str">
        <f t="shared" si="13"/>
        <v/>
      </c>
      <c r="E93" s="63"/>
      <c r="F93" s="58">
        <v>8</v>
      </c>
      <c r="G93" s="59" t="str">
        <f t="shared" si="14"/>
        <v/>
      </c>
      <c r="H93" s="60" t="s">
        <v>153</v>
      </c>
      <c r="I93" s="60" t="s">
        <v>2</v>
      </c>
      <c r="J93" s="60" t="s">
        <v>2875</v>
      </c>
      <c r="K93" s="60">
        <v>35</v>
      </c>
      <c r="L93" s="61"/>
      <c r="M93" s="62" t="str">
        <f t="shared" si="15"/>
        <v/>
      </c>
    </row>
    <row r="94" spans="1:13" x14ac:dyDescent="0.2">
      <c r="A94" s="54" t="s">
        <v>158</v>
      </c>
      <c r="B94" s="55">
        <v>8</v>
      </c>
      <c r="C94" s="55" t="str">
        <f t="shared" si="12"/>
        <v>8</v>
      </c>
      <c r="D94" s="56" t="str">
        <f t="shared" si="13"/>
        <v/>
      </c>
      <c r="E94" s="63"/>
      <c r="F94" s="58">
        <v>8</v>
      </c>
      <c r="G94" s="59" t="str">
        <f t="shared" si="14"/>
        <v/>
      </c>
      <c r="H94" s="60" t="s">
        <v>159</v>
      </c>
      <c r="I94" s="60" t="s">
        <v>2</v>
      </c>
      <c r="J94" s="60" t="s">
        <v>2875</v>
      </c>
      <c r="K94" s="60">
        <v>14</v>
      </c>
      <c r="L94" s="61"/>
      <c r="M94" s="62" t="str">
        <f t="shared" si="15"/>
        <v/>
      </c>
    </row>
    <row r="95" spans="1:13" x14ac:dyDescent="0.2">
      <c r="A95" s="54" t="s">
        <v>160</v>
      </c>
      <c r="B95" s="55">
        <v>8</v>
      </c>
      <c r="C95" s="55" t="str">
        <f t="shared" si="12"/>
        <v>8</v>
      </c>
      <c r="D95" s="56" t="str">
        <f t="shared" si="13"/>
        <v/>
      </c>
      <c r="E95" s="63"/>
      <c r="F95" s="58">
        <v>8</v>
      </c>
      <c r="G95" s="59" t="str">
        <f t="shared" si="14"/>
        <v/>
      </c>
      <c r="H95" s="60" t="s">
        <v>161</v>
      </c>
      <c r="I95" s="60" t="s">
        <v>2</v>
      </c>
      <c r="J95" s="60" t="s">
        <v>2875</v>
      </c>
      <c r="K95" s="60">
        <v>9</v>
      </c>
      <c r="L95" s="61"/>
      <c r="M95" s="62" t="str">
        <f t="shared" si="15"/>
        <v/>
      </c>
    </row>
    <row r="96" spans="1:13" x14ac:dyDescent="0.2">
      <c r="A96" s="64" t="s">
        <v>162</v>
      </c>
      <c r="B96" s="65">
        <v>8</v>
      </c>
      <c r="C96" s="65" t="str">
        <f t="shared" si="12"/>
        <v>8</v>
      </c>
      <c r="D96" s="66" t="str">
        <f t="shared" si="13"/>
        <v/>
      </c>
      <c r="E96" s="63"/>
      <c r="F96" s="67">
        <v>8</v>
      </c>
      <c r="G96" s="68" t="str">
        <f t="shared" si="14"/>
        <v/>
      </c>
      <c r="H96" s="69" t="s">
        <v>163</v>
      </c>
      <c r="I96" s="69" t="s">
        <v>2</v>
      </c>
      <c r="J96" s="69" t="s">
        <v>2875</v>
      </c>
      <c r="K96" s="69">
        <v>5</v>
      </c>
      <c r="L96" s="70">
        <v>168</v>
      </c>
      <c r="M96" s="71" t="str">
        <f t="shared" si="15"/>
        <v/>
      </c>
    </row>
    <row r="97" spans="1:13" x14ac:dyDescent="0.2">
      <c r="A97" s="54" t="s">
        <v>164</v>
      </c>
      <c r="B97" s="55">
        <v>9</v>
      </c>
      <c r="C97" s="55" t="str">
        <f t="shared" si="12"/>
        <v>9</v>
      </c>
      <c r="D97" s="56" t="str">
        <f t="shared" si="13"/>
        <v/>
      </c>
      <c r="E97" s="63"/>
      <c r="F97" s="58">
        <v>9</v>
      </c>
      <c r="G97" s="59" t="str">
        <f t="shared" si="14"/>
        <v/>
      </c>
      <c r="H97" s="60" t="s">
        <v>165</v>
      </c>
      <c r="I97" s="60" t="s">
        <v>166</v>
      </c>
      <c r="J97" s="60" t="s">
        <v>2889</v>
      </c>
      <c r="K97" s="60">
        <v>136</v>
      </c>
      <c r="L97" s="61"/>
      <c r="M97" s="62" t="str">
        <f t="shared" si="15"/>
        <v/>
      </c>
    </row>
    <row r="98" spans="1:13" s="2" customFormat="1" x14ac:dyDescent="0.2">
      <c r="A98" s="54" t="s">
        <v>167</v>
      </c>
      <c r="B98" s="55">
        <v>9</v>
      </c>
      <c r="C98" s="55" t="str">
        <f t="shared" si="12"/>
        <v>9</v>
      </c>
      <c r="D98" s="56" t="str">
        <f t="shared" si="13"/>
        <v/>
      </c>
      <c r="E98" s="63"/>
      <c r="F98" s="58">
        <v>9</v>
      </c>
      <c r="G98" s="59" t="str">
        <f t="shared" si="14"/>
        <v/>
      </c>
      <c r="H98" s="60" t="s">
        <v>168</v>
      </c>
      <c r="I98" s="60" t="s">
        <v>166</v>
      </c>
      <c r="J98" s="60" t="s">
        <v>2879</v>
      </c>
      <c r="K98" s="60">
        <v>114</v>
      </c>
      <c r="L98" s="61"/>
      <c r="M98" s="62" t="str">
        <f t="shared" si="15"/>
        <v/>
      </c>
    </row>
    <row r="99" spans="1:13" s="2" customFormat="1" x14ac:dyDescent="0.2">
      <c r="A99" s="54" t="s">
        <v>169</v>
      </c>
      <c r="B99" s="55">
        <v>9</v>
      </c>
      <c r="C99" s="55" t="str">
        <f t="shared" si="12"/>
        <v>9</v>
      </c>
      <c r="D99" s="56" t="str">
        <f t="shared" si="13"/>
        <v/>
      </c>
      <c r="E99" s="63"/>
      <c r="F99" s="58">
        <v>9</v>
      </c>
      <c r="G99" s="59" t="str">
        <f t="shared" si="14"/>
        <v/>
      </c>
      <c r="H99" s="60" t="s">
        <v>170</v>
      </c>
      <c r="I99" s="60" t="s">
        <v>166</v>
      </c>
      <c r="J99" s="60" t="s">
        <v>2879</v>
      </c>
      <c r="K99" s="60">
        <v>68</v>
      </c>
      <c r="L99" s="61"/>
      <c r="M99" s="62" t="str">
        <f t="shared" si="15"/>
        <v/>
      </c>
    </row>
    <row r="100" spans="1:13" x14ac:dyDescent="0.2">
      <c r="A100" s="54" t="s">
        <v>171</v>
      </c>
      <c r="B100" s="55">
        <v>9</v>
      </c>
      <c r="C100" s="55" t="str">
        <f t="shared" si="12"/>
        <v>9</v>
      </c>
      <c r="D100" s="56" t="str">
        <f t="shared" si="13"/>
        <v/>
      </c>
      <c r="E100" s="63"/>
      <c r="F100" s="58">
        <v>9</v>
      </c>
      <c r="G100" s="59" t="str">
        <f t="shared" si="14"/>
        <v/>
      </c>
      <c r="H100" s="60" t="s">
        <v>172</v>
      </c>
      <c r="I100" s="60" t="s">
        <v>166</v>
      </c>
      <c r="J100" s="60" t="s">
        <v>2877</v>
      </c>
      <c r="K100" s="60">
        <v>17</v>
      </c>
      <c r="L100" s="61"/>
      <c r="M100" s="62" t="str">
        <f t="shared" si="15"/>
        <v/>
      </c>
    </row>
    <row r="101" spans="1:13" x14ac:dyDescent="0.2">
      <c r="A101" s="54" t="s">
        <v>173</v>
      </c>
      <c r="B101" s="55">
        <v>9</v>
      </c>
      <c r="C101" s="55" t="str">
        <f t="shared" si="12"/>
        <v>9</v>
      </c>
      <c r="D101" s="56" t="str">
        <f t="shared" si="13"/>
        <v/>
      </c>
      <c r="E101" s="63"/>
      <c r="F101" s="58">
        <v>9</v>
      </c>
      <c r="G101" s="59" t="str">
        <f t="shared" si="14"/>
        <v/>
      </c>
      <c r="H101" s="60" t="s">
        <v>174</v>
      </c>
      <c r="I101" s="60" t="s">
        <v>166</v>
      </c>
      <c r="J101" s="60" t="s">
        <v>2875</v>
      </c>
      <c r="K101" s="60">
        <v>16</v>
      </c>
      <c r="L101" s="61"/>
      <c r="M101" s="62" t="str">
        <f t="shared" si="15"/>
        <v/>
      </c>
    </row>
    <row r="102" spans="1:13" x14ac:dyDescent="0.2">
      <c r="A102" s="64" t="s">
        <v>175</v>
      </c>
      <c r="B102" s="65">
        <v>9</v>
      </c>
      <c r="C102" s="65" t="str">
        <f t="shared" si="12"/>
        <v>9</v>
      </c>
      <c r="D102" s="66" t="str">
        <f t="shared" si="13"/>
        <v/>
      </c>
      <c r="E102" s="63"/>
      <c r="F102" s="67">
        <v>9</v>
      </c>
      <c r="G102" s="68" t="str">
        <f t="shared" si="14"/>
        <v/>
      </c>
      <c r="H102" s="69" t="s">
        <v>176</v>
      </c>
      <c r="I102" s="69" t="s">
        <v>166</v>
      </c>
      <c r="J102" s="69" t="s">
        <v>2875</v>
      </c>
      <c r="K102" s="69">
        <v>13</v>
      </c>
      <c r="L102" s="70">
        <v>364</v>
      </c>
      <c r="M102" s="71" t="str">
        <f t="shared" si="15"/>
        <v/>
      </c>
    </row>
    <row r="103" spans="1:13" x14ac:dyDescent="0.2">
      <c r="A103" s="54" t="s">
        <v>177</v>
      </c>
      <c r="B103" s="55">
        <v>10</v>
      </c>
      <c r="C103" s="55" t="str">
        <f t="shared" si="12"/>
        <v>10</v>
      </c>
      <c r="D103" s="56" t="str">
        <f t="shared" si="13"/>
        <v/>
      </c>
      <c r="E103" s="63"/>
      <c r="F103" s="58">
        <v>10</v>
      </c>
      <c r="G103" s="59" t="str">
        <f t="shared" si="14"/>
        <v/>
      </c>
      <c r="H103" s="60" t="s">
        <v>178</v>
      </c>
      <c r="I103" s="60" t="s">
        <v>166</v>
      </c>
      <c r="J103" s="60" t="s">
        <v>2878</v>
      </c>
      <c r="K103" s="60">
        <v>371</v>
      </c>
      <c r="L103" s="61"/>
      <c r="M103" s="62" t="str">
        <f t="shared" si="15"/>
        <v/>
      </c>
    </row>
    <row r="104" spans="1:13" x14ac:dyDescent="0.2">
      <c r="A104" s="54" t="s">
        <v>179</v>
      </c>
      <c r="B104" s="55">
        <v>10</v>
      </c>
      <c r="C104" s="55" t="str">
        <f t="shared" si="12"/>
        <v>10</v>
      </c>
      <c r="D104" s="56" t="str">
        <f t="shared" si="13"/>
        <v/>
      </c>
      <c r="E104" s="63"/>
      <c r="F104" s="58">
        <v>10</v>
      </c>
      <c r="G104" s="59" t="str">
        <f t="shared" si="14"/>
        <v/>
      </c>
      <c r="H104" s="60" t="s">
        <v>180</v>
      </c>
      <c r="I104" s="60" t="s">
        <v>166</v>
      </c>
      <c r="J104" s="60" t="s">
        <v>2875</v>
      </c>
      <c r="K104" s="60">
        <v>212</v>
      </c>
      <c r="L104" s="61"/>
      <c r="M104" s="62" t="str">
        <f t="shared" si="15"/>
        <v/>
      </c>
    </row>
    <row r="105" spans="1:13" x14ac:dyDescent="0.2">
      <c r="A105" s="54" t="s">
        <v>181</v>
      </c>
      <c r="B105" s="55">
        <v>10</v>
      </c>
      <c r="C105" s="55" t="str">
        <f t="shared" si="12"/>
        <v>10</v>
      </c>
      <c r="D105" s="56" t="str">
        <f t="shared" si="13"/>
        <v/>
      </c>
      <c r="E105" s="63"/>
      <c r="F105" s="58">
        <v>10</v>
      </c>
      <c r="G105" s="59" t="str">
        <f t="shared" si="14"/>
        <v/>
      </c>
      <c r="H105" s="60" t="s">
        <v>182</v>
      </c>
      <c r="I105" s="60" t="s">
        <v>166</v>
      </c>
      <c r="J105" s="60" t="s">
        <v>2875</v>
      </c>
      <c r="K105" s="60">
        <v>93</v>
      </c>
      <c r="L105" s="61"/>
      <c r="M105" s="62" t="str">
        <f t="shared" si="15"/>
        <v/>
      </c>
    </row>
    <row r="106" spans="1:13" x14ac:dyDescent="0.2">
      <c r="A106" s="54" t="s">
        <v>183</v>
      </c>
      <c r="B106" s="55">
        <v>10</v>
      </c>
      <c r="C106" s="55" t="str">
        <f t="shared" si="12"/>
        <v>10</v>
      </c>
      <c r="D106" s="56" t="str">
        <f t="shared" si="13"/>
        <v/>
      </c>
      <c r="E106" s="63"/>
      <c r="F106" s="58">
        <v>10</v>
      </c>
      <c r="G106" s="59" t="str">
        <f t="shared" si="14"/>
        <v/>
      </c>
      <c r="H106" s="60" t="s">
        <v>184</v>
      </c>
      <c r="I106" s="60" t="s">
        <v>166</v>
      </c>
      <c r="J106" s="60" t="s">
        <v>2875</v>
      </c>
      <c r="K106" s="60">
        <v>18</v>
      </c>
      <c r="L106" s="61"/>
      <c r="M106" s="62" t="str">
        <f t="shared" si="15"/>
        <v/>
      </c>
    </row>
    <row r="107" spans="1:13" x14ac:dyDescent="0.2">
      <c r="A107" s="54" t="s">
        <v>185</v>
      </c>
      <c r="B107" s="55">
        <v>10</v>
      </c>
      <c r="C107" s="55" t="str">
        <f t="shared" si="12"/>
        <v>10</v>
      </c>
      <c r="D107" s="56" t="str">
        <f t="shared" si="13"/>
        <v/>
      </c>
      <c r="E107" s="63"/>
      <c r="F107" s="58">
        <v>10</v>
      </c>
      <c r="G107" s="59" t="str">
        <f t="shared" si="14"/>
        <v/>
      </c>
      <c r="H107" s="60" t="s">
        <v>186</v>
      </c>
      <c r="I107" s="60" t="s">
        <v>166</v>
      </c>
      <c r="J107" s="60" t="s">
        <v>2880</v>
      </c>
      <c r="K107" s="60">
        <v>18</v>
      </c>
      <c r="L107" s="61"/>
      <c r="M107" s="62" t="str">
        <f t="shared" si="15"/>
        <v/>
      </c>
    </row>
    <row r="108" spans="1:13" x14ac:dyDescent="0.2">
      <c r="A108" s="64" t="s">
        <v>187</v>
      </c>
      <c r="B108" s="65">
        <v>10</v>
      </c>
      <c r="C108" s="65" t="str">
        <f t="shared" si="12"/>
        <v>10</v>
      </c>
      <c r="D108" s="66" t="str">
        <f t="shared" si="13"/>
        <v/>
      </c>
      <c r="E108" s="63"/>
      <c r="F108" s="67">
        <v>10</v>
      </c>
      <c r="G108" s="68" t="str">
        <f t="shared" si="14"/>
        <v/>
      </c>
      <c r="H108" s="69" t="s">
        <v>188</v>
      </c>
      <c r="I108" s="69" t="s">
        <v>166</v>
      </c>
      <c r="J108" s="69" t="s">
        <v>2875</v>
      </c>
      <c r="K108" s="69">
        <v>10</v>
      </c>
      <c r="L108" s="70">
        <v>722</v>
      </c>
      <c r="M108" s="71" t="str">
        <f t="shared" si="15"/>
        <v/>
      </c>
    </row>
    <row r="109" spans="1:13" x14ac:dyDescent="0.2">
      <c r="A109" s="54" t="s">
        <v>189</v>
      </c>
      <c r="B109" s="55">
        <v>11</v>
      </c>
      <c r="C109" s="55" t="str">
        <f t="shared" si="12"/>
        <v>11</v>
      </c>
      <c r="D109" s="56" t="str">
        <f t="shared" si="13"/>
        <v/>
      </c>
      <c r="E109" s="63"/>
      <c r="F109" s="58">
        <v>11</v>
      </c>
      <c r="G109" s="59" t="str">
        <f t="shared" si="14"/>
        <v/>
      </c>
      <c r="H109" s="60" t="s">
        <v>190</v>
      </c>
      <c r="I109" s="60" t="s">
        <v>191</v>
      </c>
      <c r="J109" s="60" t="s">
        <v>2880</v>
      </c>
      <c r="K109" s="60">
        <v>745</v>
      </c>
      <c r="L109" s="61"/>
      <c r="M109" s="62" t="str">
        <f t="shared" si="15"/>
        <v/>
      </c>
    </row>
    <row r="110" spans="1:13" x14ac:dyDescent="0.2">
      <c r="A110" s="64" t="s">
        <v>192</v>
      </c>
      <c r="B110" s="65">
        <v>11</v>
      </c>
      <c r="C110" s="65" t="str">
        <f t="shared" si="12"/>
        <v>11</v>
      </c>
      <c r="D110" s="66" t="str">
        <f t="shared" si="13"/>
        <v/>
      </c>
      <c r="E110" s="63"/>
      <c r="F110" s="67">
        <v>11</v>
      </c>
      <c r="G110" s="68" t="str">
        <f t="shared" si="14"/>
        <v/>
      </c>
      <c r="H110" s="69" t="s">
        <v>193</v>
      </c>
      <c r="I110" s="69" t="s">
        <v>191</v>
      </c>
      <c r="J110" s="69" t="s">
        <v>2875</v>
      </c>
      <c r="K110" s="69">
        <v>245</v>
      </c>
      <c r="L110" s="70">
        <v>990</v>
      </c>
      <c r="M110" s="71" t="str">
        <f t="shared" si="15"/>
        <v/>
      </c>
    </row>
    <row r="111" spans="1:13" x14ac:dyDescent="0.2">
      <c r="A111" s="54" t="s">
        <v>194</v>
      </c>
      <c r="B111" s="55">
        <v>12</v>
      </c>
      <c r="C111" s="55" t="str">
        <f t="shared" si="12"/>
        <v>12</v>
      </c>
      <c r="D111" s="56" t="str">
        <f t="shared" si="13"/>
        <v/>
      </c>
      <c r="E111" s="63"/>
      <c r="F111" s="58">
        <v>12</v>
      </c>
      <c r="G111" s="59" t="str">
        <f t="shared" si="14"/>
        <v/>
      </c>
      <c r="H111" s="60" t="s">
        <v>195</v>
      </c>
      <c r="I111" s="60" t="s">
        <v>191</v>
      </c>
      <c r="J111" s="60" t="s">
        <v>2878</v>
      </c>
      <c r="K111" s="60">
        <v>586</v>
      </c>
      <c r="L111" s="61"/>
      <c r="M111" s="62" t="str">
        <f t="shared" si="15"/>
        <v/>
      </c>
    </row>
    <row r="112" spans="1:13" x14ac:dyDescent="0.2">
      <c r="A112" s="54" t="s">
        <v>196</v>
      </c>
      <c r="B112" s="55">
        <v>12</v>
      </c>
      <c r="C112" s="55" t="str">
        <f t="shared" si="12"/>
        <v>12</v>
      </c>
      <c r="D112" s="56" t="str">
        <f t="shared" si="13"/>
        <v/>
      </c>
      <c r="E112" s="63"/>
      <c r="F112" s="58">
        <v>12</v>
      </c>
      <c r="G112" s="59" t="str">
        <f t="shared" si="14"/>
        <v/>
      </c>
      <c r="H112" s="60" t="s">
        <v>197</v>
      </c>
      <c r="I112" s="60" t="s">
        <v>191</v>
      </c>
      <c r="J112" s="60" t="s">
        <v>2875</v>
      </c>
      <c r="K112" s="60">
        <v>260</v>
      </c>
      <c r="L112" s="61"/>
      <c r="M112" s="62" t="str">
        <f t="shared" si="15"/>
        <v/>
      </c>
    </row>
    <row r="113" spans="1:13" x14ac:dyDescent="0.2">
      <c r="A113" s="54" t="s">
        <v>198</v>
      </c>
      <c r="B113" s="55">
        <v>12</v>
      </c>
      <c r="C113" s="55" t="str">
        <f t="shared" si="12"/>
        <v>12</v>
      </c>
      <c r="D113" s="56" t="str">
        <f t="shared" si="13"/>
        <v/>
      </c>
      <c r="E113" s="63"/>
      <c r="F113" s="58">
        <v>12</v>
      </c>
      <c r="G113" s="59" t="str">
        <f t="shared" si="14"/>
        <v/>
      </c>
      <c r="H113" s="60" t="s">
        <v>199</v>
      </c>
      <c r="I113" s="60" t="s">
        <v>191</v>
      </c>
      <c r="J113" s="60" t="s">
        <v>2889</v>
      </c>
      <c r="K113" s="60">
        <v>88</v>
      </c>
      <c r="L113" s="61"/>
      <c r="M113" s="62" t="str">
        <f t="shared" si="15"/>
        <v/>
      </c>
    </row>
    <row r="114" spans="1:13" x14ac:dyDescent="0.2">
      <c r="A114" s="64" t="s">
        <v>200</v>
      </c>
      <c r="B114" s="65">
        <v>12</v>
      </c>
      <c r="C114" s="65" t="str">
        <f t="shared" si="12"/>
        <v>12</v>
      </c>
      <c r="D114" s="66" t="str">
        <f t="shared" si="13"/>
        <v/>
      </c>
      <c r="E114" s="63"/>
      <c r="F114" s="67">
        <v>12</v>
      </c>
      <c r="G114" s="68" t="str">
        <f t="shared" si="14"/>
        <v/>
      </c>
      <c r="H114" s="69" t="s">
        <v>201</v>
      </c>
      <c r="I114" s="69" t="s">
        <v>191</v>
      </c>
      <c r="J114" s="69" t="s">
        <v>2875</v>
      </c>
      <c r="K114" s="69">
        <v>35</v>
      </c>
      <c r="L114" s="70">
        <v>969</v>
      </c>
      <c r="M114" s="71" t="str">
        <f t="shared" si="15"/>
        <v/>
      </c>
    </row>
    <row r="115" spans="1:13" x14ac:dyDescent="0.2">
      <c r="A115" s="54" t="s">
        <v>202</v>
      </c>
      <c r="B115" s="55">
        <v>13</v>
      </c>
      <c r="C115" s="55" t="str">
        <f t="shared" si="12"/>
        <v>13</v>
      </c>
      <c r="D115" s="56" t="str">
        <f t="shared" si="13"/>
        <v/>
      </c>
      <c r="E115" s="63"/>
      <c r="F115" s="58">
        <v>13</v>
      </c>
      <c r="G115" s="59" t="str">
        <f t="shared" si="14"/>
        <v/>
      </c>
      <c r="H115" s="60" t="s">
        <v>203</v>
      </c>
      <c r="I115" s="60" t="s">
        <v>191</v>
      </c>
      <c r="J115" s="60" t="s">
        <v>2878</v>
      </c>
      <c r="K115" s="60">
        <v>849</v>
      </c>
      <c r="L115" s="61"/>
      <c r="M115" s="62" t="str">
        <f t="shared" si="15"/>
        <v/>
      </c>
    </row>
    <row r="116" spans="1:13" x14ac:dyDescent="0.2">
      <c r="A116" s="54" t="s">
        <v>204</v>
      </c>
      <c r="B116" s="55">
        <v>13</v>
      </c>
      <c r="C116" s="55" t="str">
        <f t="shared" si="12"/>
        <v>13</v>
      </c>
      <c r="D116" s="56" t="str">
        <f t="shared" si="13"/>
        <v/>
      </c>
      <c r="E116" s="63"/>
      <c r="F116" s="58">
        <v>13</v>
      </c>
      <c r="G116" s="59" t="str">
        <f t="shared" si="14"/>
        <v/>
      </c>
      <c r="H116" s="60" t="s">
        <v>205</v>
      </c>
      <c r="I116" s="60" t="s">
        <v>191</v>
      </c>
      <c r="J116" s="60" t="s">
        <v>2875</v>
      </c>
      <c r="K116" s="60">
        <v>428</v>
      </c>
      <c r="L116" s="61"/>
      <c r="M116" s="62" t="str">
        <f t="shared" si="15"/>
        <v/>
      </c>
    </row>
    <row r="117" spans="1:13" x14ac:dyDescent="0.2">
      <c r="A117" s="54" t="s">
        <v>206</v>
      </c>
      <c r="B117" s="55">
        <v>13</v>
      </c>
      <c r="C117" s="55" t="str">
        <f t="shared" si="12"/>
        <v>13</v>
      </c>
      <c r="D117" s="56" t="str">
        <f t="shared" si="13"/>
        <v/>
      </c>
      <c r="E117" s="63"/>
      <c r="F117" s="58">
        <v>13</v>
      </c>
      <c r="G117" s="59" t="str">
        <f t="shared" si="14"/>
        <v/>
      </c>
      <c r="H117" s="60" t="s">
        <v>207</v>
      </c>
      <c r="I117" s="60" t="s">
        <v>191</v>
      </c>
      <c r="J117" s="60" t="s">
        <v>2875</v>
      </c>
      <c r="K117" s="60">
        <v>200</v>
      </c>
      <c r="L117" s="61"/>
      <c r="M117" s="62" t="str">
        <f t="shared" si="15"/>
        <v/>
      </c>
    </row>
    <row r="118" spans="1:13" x14ac:dyDescent="0.2">
      <c r="A118" s="54" t="s">
        <v>208</v>
      </c>
      <c r="B118" s="55">
        <v>13</v>
      </c>
      <c r="C118" s="55" t="str">
        <f t="shared" si="12"/>
        <v>13</v>
      </c>
      <c r="D118" s="56" t="str">
        <f t="shared" si="13"/>
        <v/>
      </c>
      <c r="E118" s="63"/>
      <c r="F118" s="58">
        <v>13</v>
      </c>
      <c r="G118" s="59" t="str">
        <f t="shared" si="14"/>
        <v/>
      </c>
      <c r="H118" s="60" t="s">
        <v>209</v>
      </c>
      <c r="I118" s="60" t="s">
        <v>191</v>
      </c>
      <c r="J118" s="60" t="s">
        <v>2875</v>
      </c>
      <c r="K118" s="60">
        <v>23</v>
      </c>
      <c r="L118" s="61"/>
      <c r="M118" s="62" t="str">
        <f t="shared" si="15"/>
        <v/>
      </c>
    </row>
    <row r="119" spans="1:13" x14ac:dyDescent="0.2">
      <c r="A119" s="64" t="s">
        <v>210</v>
      </c>
      <c r="B119" s="65">
        <v>13</v>
      </c>
      <c r="C119" s="65" t="str">
        <f t="shared" si="12"/>
        <v>13</v>
      </c>
      <c r="D119" s="66" t="str">
        <f t="shared" si="13"/>
        <v/>
      </c>
      <c r="E119" s="63"/>
      <c r="F119" s="67">
        <v>13</v>
      </c>
      <c r="G119" s="68" t="str">
        <f t="shared" si="14"/>
        <v/>
      </c>
      <c r="H119" s="69" t="s">
        <v>211</v>
      </c>
      <c r="I119" s="69" t="s">
        <v>191</v>
      </c>
      <c r="J119" s="69" t="s">
        <v>2881</v>
      </c>
      <c r="K119" s="69">
        <v>14</v>
      </c>
      <c r="L119" s="70">
        <v>1514</v>
      </c>
      <c r="M119" s="71" t="str">
        <f t="shared" si="15"/>
        <v/>
      </c>
    </row>
    <row r="120" spans="1:13" x14ac:dyDescent="0.2">
      <c r="A120" s="54" t="s">
        <v>304</v>
      </c>
      <c r="B120" s="55">
        <v>14</v>
      </c>
      <c r="C120" s="55" t="str">
        <f t="shared" si="12"/>
        <v>14</v>
      </c>
      <c r="D120" s="56" t="str">
        <f t="shared" si="13"/>
        <v/>
      </c>
      <c r="E120" s="63"/>
      <c r="F120" s="58">
        <v>14</v>
      </c>
      <c r="G120" s="59" t="str">
        <f t="shared" si="14"/>
        <v/>
      </c>
      <c r="H120" s="60" t="s">
        <v>305</v>
      </c>
      <c r="I120" s="60" t="s">
        <v>191</v>
      </c>
      <c r="J120" s="60" t="s">
        <v>2879</v>
      </c>
      <c r="K120" s="60">
        <v>80</v>
      </c>
      <c r="L120" s="61"/>
      <c r="M120" s="62" t="str">
        <f t="shared" si="15"/>
        <v/>
      </c>
    </row>
    <row r="121" spans="1:13" x14ac:dyDescent="0.2">
      <c r="A121" s="54" t="s">
        <v>306</v>
      </c>
      <c r="B121" s="55">
        <v>14</v>
      </c>
      <c r="C121" s="55" t="str">
        <f t="shared" si="12"/>
        <v>14</v>
      </c>
      <c r="D121" s="56" t="str">
        <f t="shared" si="13"/>
        <v/>
      </c>
      <c r="E121" s="63"/>
      <c r="F121" s="58">
        <v>14</v>
      </c>
      <c r="G121" s="59" t="str">
        <f t="shared" si="14"/>
        <v/>
      </c>
      <c r="H121" s="60" t="s">
        <v>307</v>
      </c>
      <c r="I121" s="60" t="s">
        <v>191</v>
      </c>
      <c r="J121" s="60" t="s">
        <v>2875</v>
      </c>
      <c r="K121" s="60">
        <v>56</v>
      </c>
      <c r="L121" s="61"/>
      <c r="M121" s="62" t="str">
        <f t="shared" si="15"/>
        <v/>
      </c>
    </row>
    <row r="122" spans="1:13" x14ac:dyDescent="0.2">
      <c r="A122" s="54" t="s">
        <v>2714</v>
      </c>
      <c r="B122" s="55">
        <v>14</v>
      </c>
      <c r="C122" s="55" t="str">
        <f t="shared" si="12"/>
        <v>14</v>
      </c>
      <c r="D122" s="56" t="str">
        <f t="shared" si="13"/>
        <v/>
      </c>
      <c r="E122" s="63"/>
      <c r="F122" s="58">
        <v>14</v>
      </c>
      <c r="G122" s="59" t="str">
        <f t="shared" si="14"/>
        <v/>
      </c>
      <c r="H122" s="60" t="s">
        <v>2715</v>
      </c>
      <c r="I122" s="60" t="s">
        <v>191</v>
      </c>
      <c r="J122" s="60" t="s">
        <v>2879</v>
      </c>
      <c r="K122" s="60">
        <v>49</v>
      </c>
      <c r="L122" s="61"/>
      <c r="M122" s="62" t="str">
        <f t="shared" si="15"/>
        <v/>
      </c>
    </row>
    <row r="123" spans="1:13" x14ac:dyDescent="0.2">
      <c r="A123" s="54" t="s">
        <v>308</v>
      </c>
      <c r="B123" s="55">
        <v>14</v>
      </c>
      <c r="C123" s="55" t="str">
        <f t="shared" si="12"/>
        <v>14</v>
      </c>
      <c r="D123" s="56" t="str">
        <f t="shared" si="13"/>
        <v/>
      </c>
      <c r="E123" s="63"/>
      <c r="F123" s="58">
        <v>14</v>
      </c>
      <c r="G123" s="59" t="str">
        <f t="shared" si="14"/>
        <v/>
      </c>
      <c r="H123" s="60" t="s">
        <v>309</v>
      </c>
      <c r="I123" s="60" t="s">
        <v>191</v>
      </c>
      <c r="J123" s="60" t="s">
        <v>2875</v>
      </c>
      <c r="K123" s="60">
        <v>46</v>
      </c>
      <c r="L123" s="61"/>
      <c r="M123" s="62" t="str">
        <f t="shared" si="15"/>
        <v/>
      </c>
    </row>
    <row r="124" spans="1:13" x14ac:dyDescent="0.2">
      <c r="A124" s="54" t="s">
        <v>2716</v>
      </c>
      <c r="B124" s="55">
        <v>14</v>
      </c>
      <c r="C124" s="55" t="str">
        <f t="shared" si="12"/>
        <v>14</v>
      </c>
      <c r="D124" s="56" t="str">
        <f t="shared" si="13"/>
        <v/>
      </c>
      <c r="E124" s="63"/>
      <c r="F124" s="58">
        <v>14</v>
      </c>
      <c r="G124" s="59" t="str">
        <f t="shared" si="14"/>
        <v/>
      </c>
      <c r="H124" s="60" t="s">
        <v>2717</v>
      </c>
      <c r="I124" s="60" t="s">
        <v>191</v>
      </c>
      <c r="J124" s="60" t="s">
        <v>2879</v>
      </c>
      <c r="K124" s="60">
        <v>45</v>
      </c>
      <c r="L124" s="61"/>
      <c r="M124" s="62" t="str">
        <f t="shared" si="15"/>
        <v/>
      </c>
    </row>
    <row r="125" spans="1:13" x14ac:dyDescent="0.2">
      <c r="A125" s="54" t="s">
        <v>312</v>
      </c>
      <c r="B125" s="55">
        <v>14</v>
      </c>
      <c r="C125" s="55" t="str">
        <f t="shared" si="12"/>
        <v>14</v>
      </c>
      <c r="D125" s="56" t="str">
        <f t="shared" si="13"/>
        <v/>
      </c>
      <c r="E125" s="63"/>
      <c r="F125" s="58">
        <v>14</v>
      </c>
      <c r="G125" s="59" t="str">
        <f t="shared" si="14"/>
        <v/>
      </c>
      <c r="H125" s="60" t="s">
        <v>313</v>
      </c>
      <c r="I125" s="60" t="s">
        <v>191</v>
      </c>
      <c r="J125" s="60" t="s">
        <v>2875</v>
      </c>
      <c r="K125" s="60">
        <v>23</v>
      </c>
      <c r="L125" s="61"/>
      <c r="M125" s="62" t="str">
        <f t="shared" si="15"/>
        <v/>
      </c>
    </row>
    <row r="126" spans="1:13" x14ac:dyDescent="0.2">
      <c r="A126" s="64" t="s">
        <v>318</v>
      </c>
      <c r="B126" s="65">
        <v>14</v>
      </c>
      <c r="C126" s="65" t="str">
        <f t="shared" si="12"/>
        <v>14</v>
      </c>
      <c r="D126" s="66" t="str">
        <f t="shared" si="13"/>
        <v/>
      </c>
      <c r="E126" s="63"/>
      <c r="F126" s="67">
        <v>14</v>
      </c>
      <c r="G126" s="68" t="str">
        <f t="shared" si="14"/>
        <v/>
      </c>
      <c r="H126" s="69" t="s">
        <v>319</v>
      </c>
      <c r="I126" s="69" t="s">
        <v>191</v>
      </c>
      <c r="J126" s="69" t="s">
        <v>2875</v>
      </c>
      <c r="K126" s="69">
        <v>20</v>
      </c>
      <c r="L126" s="70">
        <v>319</v>
      </c>
      <c r="M126" s="71" t="str">
        <f t="shared" si="15"/>
        <v/>
      </c>
    </row>
    <row r="127" spans="1:13" x14ac:dyDescent="0.2">
      <c r="A127" s="72"/>
      <c r="B127" s="73"/>
      <c r="C127" s="73"/>
      <c r="D127" s="74"/>
      <c r="E127" s="75"/>
      <c r="F127" s="76" t="s">
        <v>2635</v>
      </c>
      <c r="G127" s="77"/>
      <c r="H127" s="78"/>
      <c r="I127" s="78"/>
      <c r="J127" s="78"/>
      <c r="K127" s="79"/>
      <c r="L127" s="80">
        <f>SUM(L91:L126)</f>
        <v>5046</v>
      </c>
      <c r="M127" s="81">
        <f>SUM(M91:M126)</f>
        <v>0</v>
      </c>
    </row>
    <row r="128" spans="1:13" x14ac:dyDescent="0.2">
      <c r="A128" s="82"/>
      <c r="B128" s="83"/>
      <c r="C128" s="83"/>
      <c r="D128" s="84"/>
      <c r="E128" s="85"/>
      <c r="F128" s="86" t="s">
        <v>2636</v>
      </c>
      <c r="G128" s="87"/>
      <c r="H128" s="88"/>
      <c r="I128" s="88"/>
      <c r="J128" s="88"/>
      <c r="K128" s="89"/>
      <c r="L128" s="89"/>
      <c r="M128" s="90"/>
    </row>
    <row r="129" spans="1:13" x14ac:dyDescent="0.2">
      <c r="A129" s="54" t="s">
        <v>212</v>
      </c>
      <c r="B129" s="55">
        <v>15</v>
      </c>
      <c r="C129" s="55" t="str">
        <f t="shared" ref="C129:C160" si="16">F129&amp;D129</f>
        <v>15</v>
      </c>
      <c r="D129" s="56" t="str">
        <f t="shared" ref="D129:D160" si="17">IF(E129&gt;="A","X","")</f>
        <v/>
      </c>
      <c r="E129" s="63"/>
      <c r="F129" s="58">
        <v>15</v>
      </c>
      <c r="G129" s="59" t="str">
        <f t="shared" ref="G129:G160" si="18">IF(F129&lt;&gt;F128,IF(AND(SUMIF(C:C,F129&amp;"X",K:K)&gt;0,SUMIF(C:C,F129&amp;"X",K:K)&lt;SUMIF(F:F,F129,K:K)),"FB",""),"")</f>
        <v/>
      </c>
      <c r="H129" s="60" t="s">
        <v>213</v>
      </c>
      <c r="I129" s="60" t="s">
        <v>214</v>
      </c>
      <c r="J129" s="60" t="s">
        <v>2875</v>
      </c>
      <c r="K129" s="60">
        <v>510</v>
      </c>
      <c r="L129" s="61"/>
      <c r="M129" s="62" t="str">
        <f t="shared" ref="M129:M160" si="19">IF(D129="X",K129,"")</f>
        <v/>
      </c>
    </row>
    <row r="130" spans="1:13" s="2" customFormat="1" x14ac:dyDescent="0.2">
      <c r="A130" s="54" t="s">
        <v>215</v>
      </c>
      <c r="B130" s="55">
        <v>15</v>
      </c>
      <c r="C130" s="55" t="str">
        <f t="shared" si="16"/>
        <v>15</v>
      </c>
      <c r="D130" s="56" t="str">
        <f t="shared" si="17"/>
        <v/>
      </c>
      <c r="E130" s="63"/>
      <c r="F130" s="58">
        <v>15</v>
      </c>
      <c r="G130" s="59" t="str">
        <f t="shared" si="18"/>
        <v/>
      </c>
      <c r="H130" s="60" t="s">
        <v>216</v>
      </c>
      <c r="I130" s="60" t="s">
        <v>214</v>
      </c>
      <c r="J130" s="60" t="s">
        <v>2880</v>
      </c>
      <c r="K130" s="60">
        <v>407</v>
      </c>
      <c r="L130" s="61"/>
      <c r="M130" s="62" t="str">
        <f t="shared" si="19"/>
        <v/>
      </c>
    </row>
    <row r="131" spans="1:13" s="2" customFormat="1" x14ac:dyDescent="0.2">
      <c r="A131" s="54" t="s">
        <v>217</v>
      </c>
      <c r="B131" s="55">
        <v>15</v>
      </c>
      <c r="C131" s="55" t="str">
        <f t="shared" si="16"/>
        <v>15</v>
      </c>
      <c r="D131" s="56" t="str">
        <f t="shared" si="17"/>
        <v/>
      </c>
      <c r="E131" s="63"/>
      <c r="F131" s="58">
        <v>15</v>
      </c>
      <c r="G131" s="59" t="str">
        <f t="shared" si="18"/>
        <v/>
      </c>
      <c r="H131" s="60" t="s">
        <v>218</v>
      </c>
      <c r="I131" s="60" t="s">
        <v>214</v>
      </c>
      <c r="J131" s="60" t="s">
        <v>2875</v>
      </c>
      <c r="K131" s="60">
        <v>229</v>
      </c>
      <c r="L131" s="61"/>
      <c r="M131" s="62" t="str">
        <f t="shared" si="19"/>
        <v/>
      </c>
    </row>
    <row r="132" spans="1:13" x14ac:dyDescent="0.2">
      <c r="A132" s="54" t="s">
        <v>219</v>
      </c>
      <c r="B132" s="55">
        <v>15</v>
      </c>
      <c r="C132" s="55" t="str">
        <f t="shared" si="16"/>
        <v>15</v>
      </c>
      <c r="D132" s="56" t="str">
        <f t="shared" si="17"/>
        <v/>
      </c>
      <c r="E132" s="63"/>
      <c r="F132" s="58">
        <v>15</v>
      </c>
      <c r="G132" s="59" t="str">
        <f t="shared" si="18"/>
        <v/>
      </c>
      <c r="H132" s="60" t="s">
        <v>220</v>
      </c>
      <c r="I132" s="60" t="s">
        <v>221</v>
      </c>
      <c r="J132" s="60" t="s">
        <v>2889</v>
      </c>
      <c r="K132" s="60">
        <v>135</v>
      </c>
      <c r="L132" s="61"/>
      <c r="M132" s="62" t="str">
        <f t="shared" si="19"/>
        <v/>
      </c>
    </row>
    <row r="133" spans="1:13" x14ac:dyDescent="0.2">
      <c r="A133" s="54" t="s">
        <v>222</v>
      </c>
      <c r="B133" s="55">
        <v>15</v>
      </c>
      <c r="C133" s="55" t="str">
        <f t="shared" si="16"/>
        <v>15</v>
      </c>
      <c r="D133" s="56" t="str">
        <f t="shared" si="17"/>
        <v/>
      </c>
      <c r="E133" s="63"/>
      <c r="F133" s="58">
        <v>15</v>
      </c>
      <c r="G133" s="59" t="str">
        <f t="shared" si="18"/>
        <v/>
      </c>
      <c r="H133" s="60" t="s">
        <v>223</v>
      </c>
      <c r="I133" s="60" t="s">
        <v>214</v>
      </c>
      <c r="J133" s="60" t="s">
        <v>2881</v>
      </c>
      <c r="K133" s="60">
        <v>50</v>
      </c>
      <c r="L133" s="61"/>
      <c r="M133" s="62" t="str">
        <f t="shared" si="19"/>
        <v/>
      </c>
    </row>
    <row r="134" spans="1:13" x14ac:dyDescent="0.2">
      <c r="A134" s="54" t="s">
        <v>226</v>
      </c>
      <c r="B134" s="55">
        <v>15</v>
      </c>
      <c r="C134" s="55" t="str">
        <f t="shared" si="16"/>
        <v>15</v>
      </c>
      <c r="D134" s="56" t="str">
        <f t="shared" si="17"/>
        <v/>
      </c>
      <c r="E134" s="63"/>
      <c r="F134" s="58">
        <v>15</v>
      </c>
      <c r="G134" s="59" t="str">
        <f t="shared" si="18"/>
        <v/>
      </c>
      <c r="H134" s="60" t="s">
        <v>227</v>
      </c>
      <c r="I134" s="60" t="s">
        <v>221</v>
      </c>
      <c r="J134" s="60" t="s">
        <v>2875</v>
      </c>
      <c r="K134" s="60">
        <v>35</v>
      </c>
      <c r="L134" s="61"/>
      <c r="M134" s="62" t="str">
        <f t="shared" si="19"/>
        <v/>
      </c>
    </row>
    <row r="135" spans="1:13" x14ac:dyDescent="0.2">
      <c r="A135" s="54" t="s">
        <v>231</v>
      </c>
      <c r="B135" s="55">
        <v>15</v>
      </c>
      <c r="C135" s="55" t="str">
        <f t="shared" si="16"/>
        <v>15</v>
      </c>
      <c r="D135" s="56" t="str">
        <f t="shared" si="17"/>
        <v/>
      </c>
      <c r="E135" s="63"/>
      <c r="F135" s="58">
        <v>15</v>
      </c>
      <c r="G135" s="59" t="str">
        <f t="shared" si="18"/>
        <v/>
      </c>
      <c r="H135" s="60" t="s">
        <v>232</v>
      </c>
      <c r="I135" s="60" t="s">
        <v>221</v>
      </c>
      <c r="J135" s="60" t="s">
        <v>2881</v>
      </c>
      <c r="K135" s="60">
        <v>26</v>
      </c>
      <c r="L135" s="61"/>
      <c r="M135" s="62" t="str">
        <f t="shared" si="19"/>
        <v/>
      </c>
    </row>
    <row r="136" spans="1:13" x14ac:dyDescent="0.2">
      <c r="A136" s="54" t="s">
        <v>224</v>
      </c>
      <c r="B136" s="55">
        <v>15</v>
      </c>
      <c r="C136" s="55" t="str">
        <f t="shared" si="16"/>
        <v>15</v>
      </c>
      <c r="D136" s="56" t="str">
        <f t="shared" si="17"/>
        <v/>
      </c>
      <c r="E136" s="63"/>
      <c r="F136" s="58">
        <v>15</v>
      </c>
      <c r="G136" s="59" t="str">
        <f t="shared" si="18"/>
        <v/>
      </c>
      <c r="H136" s="60" t="s">
        <v>225</v>
      </c>
      <c r="I136" s="60" t="s">
        <v>214</v>
      </c>
      <c r="J136" s="60" t="s">
        <v>2889</v>
      </c>
      <c r="K136" s="60">
        <v>21</v>
      </c>
      <c r="L136" s="61"/>
      <c r="M136" s="62" t="str">
        <f t="shared" si="19"/>
        <v/>
      </c>
    </row>
    <row r="137" spans="1:13" x14ac:dyDescent="0.2">
      <c r="A137" s="54" t="s">
        <v>233</v>
      </c>
      <c r="B137" s="55">
        <v>15</v>
      </c>
      <c r="C137" s="55" t="str">
        <f t="shared" si="16"/>
        <v>15</v>
      </c>
      <c r="D137" s="56" t="str">
        <f t="shared" si="17"/>
        <v/>
      </c>
      <c r="E137" s="63"/>
      <c r="F137" s="58">
        <v>15</v>
      </c>
      <c r="G137" s="59" t="str">
        <f t="shared" si="18"/>
        <v/>
      </c>
      <c r="H137" s="60" t="s">
        <v>234</v>
      </c>
      <c r="I137" s="60" t="s">
        <v>221</v>
      </c>
      <c r="J137" s="60" t="s">
        <v>2880</v>
      </c>
      <c r="K137" s="60">
        <v>13</v>
      </c>
      <c r="L137" s="61"/>
      <c r="M137" s="62" t="str">
        <f t="shared" si="19"/>
        <v/>
      </c>
    </row>
    <row r="138" spans="1:13" x14ac:dyDescent="0.2">
      <c r="A138" s="64" t="s">
        <v>235</v>
      </c>
      <c r="B138" s="65">
        <v>15</v>
      </c>
      <c r="C138" s="65" t="str">
        <f t="shared" si="16"/>
        <v>15</v>
      </c>
      <c r="D138" s="66" t="str">
        <f t="shared" si="17"/>
        <v/>
      </c>
      <c r="E138" s="63"/>
      <c r="F138" s="67">
        <v>15</v>
      </c>
      <c r="G138" s="68" t="str">
        <f t="shared" si="18"/>
        <v/>
      </c>
      <c r="H138" s="69" t="s">
        <v>236</v>
      </c>
      <c r="I138" s="69" t="s">
        <v>221</v>
      </c>
      <c r="J138" s="69" t="s">
        <v>2878</v>
      </c>
      <c r="K138" s="69">
        <v>10</v>
      </c>
      <c r="L138" s="70">
        <v>1436</v>
      </c>
      <c r="M138" s="71" t="str">
        <f t="shared" si="19"/>
        <v/>
      </c>
    </row>
    <row r="139" spans="1:13" x14ac:dyDescent="0.2">
      <c r="A139" s="54" t="s">
        <v>2718</v>
      </c>
      <c r="B139" s="55">
        <v>16</v>
      </c>
      <c r="C139" s="55" t="str">
        <f t="shared" si="16"/>
        <v>16</v>
      </c>
      <c r="D139" s="56" t="str">
        <f t="shared" si="17"/>
        <v/>
      </c>
      <c r="E139" s="63"/>
      <c r="F139" s="58">
        <v>16</v>
      </c>
      <c r="G139" s="59" t="str">
        <f t="shared" si="18"/>
        <v/>
      </c>
      <c r="H139" s="60" t="s">
        <v>2719</v>
      </c>
      <c r="I139" s="60" t="s">
        <v>214</v>
      </c>
      <c r="J139" s="60" t="s">
        <v>2883</v>
      </c>
      <c r="K139" s="60">
        <v>41</v>
      </c>
      <c r="L139" s="61"/>
      <c r="M139" s="62" t="str">
        <f t="shared" si="19"/>
        <v/>
      </c>
    </row>
    <row r="140" spans="1:13" x14ac:dyDescent="0.2">
      <c r="A140" s="54" t="s">
        <v>237</v>
      </c>
      <c r="B140" s="55">
        <v>16</v>
      </c>
      <c r="C140" s="55" t="str">
        <f t="shared" si="16"/>
        <v>16</v>
      </c>
      <c r="D140" s="56" t="str">
        <f t="shared" si="17"/>
        <v/>
      </c>
      <c r="E140" s="63"/>
      <c r="F140" s="58">
        <v>16</v>
      </c>
      <c r="G140" s="59" t="str">
        <f t="shared" si="18"/>
        <v/>
      </c>
      <c r="H140" s="60" t="s">
        <v>238</v>
      </c>
      <c r="I140" s="60" t="s">
        <v>230</v>
      </c>
      <c r="J140" s="60" t="s">
        <v>2875</v>
      </c>
      <c r="K140" s="60">
        <v>26</v>
      </c>
      <c r="L140" s="61"/>
      <c r="M140" s="62" t="str">
        <f t="shared" si="19"/>
        <v/>
      </c>
    </row>
    <row r="141" spans="1:13" x14ac:dyDescent="0.2">
      <c r="A141" s="54" t="s">
        <v>228</v>
      </c>
      <c r="B141" s="55">
        <v>16</v>
      </c>
      <c r="C141" s="55" t="str">
        <f t="shared" si="16"/>
        <v>16</v>
      </c>
      <c r="D141" s="56" t="str">
        <f t="shared" si="17"/>
        <v/>
      </c>
      <c r="E141" s="63"/>
      <c r="F141" s="58">
        <v>16</v>
      </c>
      <c r="G141" s="59" t="str">
        <f t="shared" si="18"/>
        <v/>
      </c>
      <c r="H141" s="60" t="s">
        <v>229</v>
      </c>
      <c r="I141" s="60" t="s">
        <v>230</v>
      </c>
      <c r="J141" s="60" t="s">
        <v>2875</v>
      </c>
      <c r="K141" s="60">
        <v>24</v>
      </c>
      <c r="L141" s="61"/>
      <c r="M141" s="62" t="str">
        <f t="shared" si="19"/>
        <v/>
      </c>
    </row>
    <row r="142" spans="1:13" x14ac:dyDescent="0.2">
      <c r="A142" s="54" t="s">
        <v>239</v>
      </c>
      <c r="B142" s="55">
        <v>16</v>
      </c>
      <c r="C142" s="55" t="str">
        <f t="shared" si="16"/>
        <v>16</v>
      </c>
      <c r="D142" s="56" t="str">
        <f t="shared" si="17"/>
        <v/>
      </c>
      <c r="E142" s="63"/>
      <c r="F142" s="58">
        <v>16</v>
      </c>
      <c r="G142" s="59" t="str">
        <f t="shared" si="18"/>
        <v/>
      </c>
      <c r="H142" s="60" t="s">
        <v>240</v>
      </c>
      <c r="I142" s="60" t="s">
        <v>230</v>
      </c>
      <c r="J142" s="60" t="s">
        <v>2875</v>
      </c>
      <c r="K142" s="60">
        <v>17</v>
      </c>
      <c r="L142" s="61"/>
      <c r="M142" s="62" t="str">
        <f t="shared" si="19"/>
        <v/>
      </c>
    </row>
    <row r="143" spans="1:13" x14ac:dyDescent="0.2">
      <c r="A143" s="64" t="s">
        <v>241</v>
      </c>
      <c r="B143" s="65">
        <v>16</v>
      </c>
      <c r="C143" s="65" t="str">
        <f t="shared" si="16"/>
        <v>16</v>
      </c>
      <c r="D143" s="66" t="str">
        <f t="shared" si="17"/>
        <v/>
      </c>
      <c r="E143" s="63"/>
      <c r="F143" s="67">
        <v>16</v>
      </c>
      <c r="G143" s="68" t="str">
        <f t="shared" si="18"/>
        <v/>
      </c>
      <c r="H143" s="69" t="s">
        <v>242</v>
      </c>
      <c r="I143" s="69" t="s">
        <v>243</v>
      </c>
      <c r="J143" s="69" t="s">
        <v>2875</v>
      </c>
      <c r="K143" s="69">
        <v>13</v>
      </c>
      <c r="L143" s="70">
        <v>121</v>
      </c>
      <c r="M143" s="71" t="str">
        <f t="shared" si="19"/>
        <v/>
      </c>
    </row>
    <row r="144" spans="1:13" x14ac:dyDescent="0.2">
      <c r="A144" s="54" t="s">
        <v>244</v>
      </c>
      <c r="B144" s="55">
        <v>17</v>
      </c>
      <c r="C144" s="55" t="str">
        <f t="shared" si="16"/>
        <v>17</v>
      </c>
      <c r="D144" s="56" t="str">
        <f t="shared" si="17"/>
        <v/>
      </c>
      <c r="E144" s="63"/>
      <c r="F144" s="58">
        <v>17</v>
      </c>
      <c r="G144" s="59" t="str">
        <f t="shared" si="18"/>
        <v/>
      </c>
      <c r="H144" s="60" t="s">
        <v>245</v>
      </c>
      <c r="I144" s="60" t="s">
        <v>230</v>
      </c>
      <c r="J144" s="60" t="s">
        <v>2880</v>
      </c>
      <c r="K144" s="60">
        <v>310</v>
      </c>
      <c r="L144" s="61"/>
      <c r="M144" s="62" t="str">
        <f t="shared" si="19"/>
        <v/>
      </c>
    </row>
    <row r="145" spans="1:13" x14ac:dyDescent="0.2">
      <c r="A145" s="54" t="s">
        <v>246</v>
      </c>
      <c r="B145" s="55">
        <v>17</v>
      </c>
      <c r="C145" s="55" t="str">
        <f t="shared" si="16"/>
        <v>17</v>
      </c>
      <c r="D145" s="56" t="str">
        <f t="shared" si="17"/>
        <v/>
      </c>
      <c r="E145" s="63"/>
      <c r="F145" s="58">
        <v>17</v>
      </c>
      <c r="G145" s="59" t="str">
        <f t="shared" si="18"/>
        <v/>
      </c>
      <c r="H145" s="60" t="s">
        <v>247</v>
      </c>
      <c r="I145" s="60" t="s">
        <v>230</v>
      </c>
      <c r="J145" s="60" t="s">
        <v>2875</v>
      </c>
      <c r="K145" s="60">
        <v>210</v>
      </c>
      <c r="L145" s="61"/>
      <c r="M145" s="62" t="str">
        <f t="shared" si="19"/>
        <v/>
      </c>
    </row>
    <row r="146" spans="1:13" x14ac:dyDescent="0.2">
      <c r="A146" s="54" t="s">
        <v>248</v>
      </c>
      <c r="B146" s="55">
        <v>17</v>
      </c>
      <c r="C146" s="55" t="str">
        <f t="shared" si="16"/>
        <v>17</v>
      </c>
      <c r="D146" s="56" t="str">
        <f t="shared" si="17"/>
        <v/>
      </c>
      <c r="E146" s="63"/>
      <c r="F146" s="58">
        <v>17</v>
      </c>
      <c r="G146" s="59" t="str">
        <f t="shared" si="18"/>
        <v/>
      </c>
      <c r="H146" s="60" t="s">
        <v>249</v>
      </c>
      <c r="I146" s="60" t="s">
        <v>230</v>
      </c>
      <c r="J146" s="60" t="s">
        <v>2875</v>
      </c>
      <c r="K146" s="60">
        <v>90</v>
      </c>
      <c r="L146" s="61"/>
      <c r="M146" s="62" t="str">
        <f t="shared" si="19"/>
        <v/>
      </c>
    </row>
    <row r="147" spans="1:13" x14ac:dyDescent="0.2">
      <c r="A147" s="54" t="s">
        <v>250</v>
      </c>
      <c r="B147" s="55">
        <v>17</v>
      </c>
      <c r="C147" s="55" t="str">
        <f t="shared" si="16"/>
        <v>17</v>
      </c>
      <c r="D147" s="56" t="str">
        <f t="shared" si="17"/>
        <v/>
      </c>
      <c r="E147" s="63"/>
      <c r="F147" s="58">
        <v>17</v>
      </c>
      <c r="G147" s="59" t="str">
        <f t="shared" si="18"/>
        <v/>
      </c>
      <c r="H147" s="60" t="s">
        <v>251</v>
      </c>
      <c r="I147" s="60" t="s">
        <v>230</v>
      </c>
      <c r="J147" s="60" t="s">
        <v>2889</v>
      </c>
      <c r="K147" s="60">
        <v>40</v>
      </c>
      <c r="L147" s="61"/>
      <c r="M147" s="62" t="str">
        <f t="shared" si="19"/>
        <v/>
      </c>
    </row>
    <row r="148" spans="1:13" x14ac:dyDescent="0.2">
      <c r="A148" s="54" t="s">
        <v>252</v>
      </c>
      <c r="B148" s="55">
        <v>17</v>
      </c>
      <c r="C148" s="55" t="str">
        <f t="shared" si="16"/>
        <v>17</v>
      </c>
      <c r="D148" s="56" t="str">
        <f t="shared" si="17"/>
        <v/>
      </c>
      <c r="E148" s="63"/>
      <c r="F148" s="58">
        <v>17</v>
      </c>
      <c r="G148" s="59" t="str">
        <f t="shared" si="18"/>
        <v/>
      </c>
      <c r="H148" s="60" t="s">
        <v>253</v>
      </c>
      <c r="I148" s="60" t="s">
        <v>230</v>
      </c>
      <c r="J148" s="60" t="s">
        <v>2875</v>
      </c>
      <c r="K148" s="60">
        <v>27</v>
      </c>
      <c r="L148" s="61"/>
      <c r="M148" s="62" t="str">
        <f t="shared" si="19"/>
        <v/>
      </c>
    </row>
    <row r="149" spans="1:13" x14ac:dyDescent="0.2">
      <c r="A149" s="64" t="s">
        <v>254</v>
      </c>
      <c r="B149" s="65">
        <v>17</v>
      </c>
      <c r="C149" s="65" t="str">
        <f t="shared" si="16"/>
        <v>17</v>
      </c>
      <c r="D149" s="66" t="str">
        <f t="shared" si="17"/>
        <v/>
      </c>
      <c r="E149" s="63"/>
      <c r="F149" s="67">
        <v>17</v>
      </c>
      <c r="G149" s="68" t="str">
        <f t="shared" si="18"/>
        <v/>
      </c>
      <c r="H149" s="69" t="s">
        <v>255</v>
      </c>
      <c r="I149" s="69" t="s">
        <v>230</v>
      </c>
      <c r="J149" s="69" t="s">
        <v>2875</v>
      </c>
      <c r="K149" s="69">
        <v>19</v>
      </c>
      <c r="L149" s="70">
        <v>696</v>
      </c>
      <c r="M149" s="71" t="str">
        <f t="shared" si="19"/>
        <v/>
      </c>
    </row>
    <row r="150" spans="1:13" x14ac:dyDescent="0.2">
      <c r="A150" s="54" t="s">
        <v>256</v>
      </c>
      <c r="B150" s="55">
        <v>18</v>
      </c>
      <c r="C150" s="55" t="str">
        <f t="shared" si="16"/>
        <v>18</v>
      </c>
      <c r="D150" s="56" t="str">
        <f t="shared" si="17"/>
        <v/>
      </c>
      <c r="E150" s="63"/>
      <c r="F150" s="58">
        <v>18</v>
      </c>
      <c r="G150" s="59" t="str">
        <f t="shared" si="18"/>
        <v/>
      </c>
      <c r="H150" s="60" t="s">
        <v>257</v>
      </c>
      <c r="I150" s="60" t="s">
        <v>258</v>
      </c>
      <c r="J150" s="60" t="s">
        <v>2879</v>
      </c>
      <c r="K150" s="60">
        <v>92</v>
      </c>
      <c r="L150" s="61"/>
      <c r="M150" s="62" t="str">
        <f t="shared" si="19"/>
        <v/>
      </c>
    </row>
    <row r="151" spans="1:13" x14ac:dyDescent="0.2">
      <c r="A151" s="54" t="s">
        <v>259</v>
      </c>
      <c r="B151" s="55">
        <v>18</v>
      </c>
      <c r="C151" s="55" t="str">
        <f t="shared" si="16"/>
        <v>18</v>
      </c>
      <c r="D151" s="56" t="str">
        <f t="shared" si="17"/>
        <v/>
      </c>
      <c r="E151" s="63"/>
      <c r="F151" s="58">
        <v>18</v>
      </c>
      <c r="G151" s="59" t="str">
        <f t="shared" si="18"/>
        <v/>
      </c>
      <c r="H151" s="60" t="s">
        <v>260</v>
      </c>
      <c r="I151" s="60" t="s">
        <v>258</v>
      </c>
      <c r="J151" s="60" t="s">
        <v>2875</v>
      </c>
      <c r="K151" s="60">
        <v>60</v>
      </c>
      <c r="L151" s="61"/>
      <c r="M151" s="62" t="str">
        <f t="shared" si="19"/>
        <v/>
      </c>
    </row>
    <row r="152" spans="1:13" x14ac:dyDescent="0.2">
      <c r="A152" s="54" t="s">
        <v>2720</v>
      </c>
      <c r="B152" s="55">
        <v>18</v>
      </c>
      <c r="C152" s="55" t="str">
        <f t="shared" si="16"/>
        <v>18</v>
      </c>
      <c r="D152" s="56" t="str">
        <f t="shared" si="17"/>
        <v/>
      </c>
      <c r="E152" s="63"/>
      <c r="F152" s="58">
        <v>18</v>
      </c>
      <c r="G152" s="59" t="str">
        <f t="shared" si="18"/>
        <v/>
      </c>
      <c r="H152" s="60" t="s">
        <v>2721</v>
      </c>
      <c r="I152" s="60" t="s">
        <v>230</v>
      </c>
      <c r="J152" s="60" t="s">
        <v>2879</v>
      </c>
      <c r="K152" s="60">
        <v>32</v>
      </c>
      <c r="L152" s="61"/>
      <c r="M152" s="62" t="str">
        <f t="shared" si="19"/>
        <v/>
      </c>
    </row>
    <row r="153" spans="1:13" x14ac:dyDescent="0.2">
      <c r="A153" s="54" t="s">
        <v>261</v>
      </c>
      <c r="B153" s="55">
        <v>18</v>
      </c>
      <c r="C153" s="55" t="str">
        <f t="shared" si="16"/>
        <v>18</v>
      </c>
      <c r="D153" s="56" t="str">
        <f t="shared" si="17"/>
        <v/>
      </c>
      <c r="E153" s="63"/>
      <c r="F153" s="58">
        <v>18</v>
      </c>
      <c r="G153" s="59" t="str">
        <f t="shared" si="18"/>
        <v/>
      </c>
      <c r="H153" s="60" t="s">
        <v>262</v>
      </c>
      <c r="I153" s="60" t="s">
        <v>258</v>
      </c>
      <c r="J153" s="60" t="s">
        <v>2875</v>
      </c>
      <c r="K153" s="60">
        <v>26</v>
      </c>
      <c r="L153" s="61"/>
      <c r="M153" s="62" t="str">
        <f t="shared" si="19"/>
        <v/>
      </c>
    </row>
    <row r="154" spans="1:13" x14ac:dyDescent="0.2">
      <c r="A154" s="54" t="s">
        <v>263</v>
      </c>
      <c r="B154" s="55">
        <v>18</v>
      </c>
      <c r="C154" s="55" t="str">
        <f t="shared" si="16"/>
        <v>18</v>
      </c>
      <c r="D154" s="56" t="str">
        <f t="shared" si="17"/>
        <v/>
      </c>
      <c r="E154" s="63"/>
      <c r="F154" s="58">
        <v>18</v>
      </c>
      <c r="G154" s="59" t="str">
        <f t="shared" si="18"/>
        <v/>
      </c>
      <c r="H154" s="60" t="s">
        <v>264</v>
      </c>
      <c r="I154" s="60" t="s">
        <v>258</v>
      </c>
      <c r="J154" s="60" t="s">
        <v>2875</v>
      </c>
      <c r="K154" s="60">
        <v>18</v>
      </c>
      <c r="L154" s="61"/>
      <c r="M154" s="62" t="str">
        <f t="shared" si="19"/>
        <v/>
      </c>
    </row>
    <row r="155" spans="1:13" x14ac:dyDescent="0.2">
      <c r="A155" s="54" t="s">
        <v>265</v>
      </c>
      <c r="B155" s="55">
        <v>18</v>
      </c>
      <c r="C155" s="55" t="str">
        <f t="shared" si="16"/>
        <v>18</v>
      </c>
      <c r="D155" s="56" t="str">
        <f t="shared" si="17"/>
        <v/>
      </c>
      <c r="E155" s="63"/>
      <c r="F155" s="58">
        <v>18</v>
      </c>
      <c r="G155" s="59" t="str">
        <f t="shared" si="18"/>
        <v/>
      </c>
      <c r="H155" s="60" t="s">
        <v>266</v>
      </c>
      <c r="I155" s="60" t="s">
        <v>258</v>
      </c>
      <c r="J155" s="60" t="s">
        <v>2878</v>
      </c>
      <c r="K155" s="60">
        <v>15</v>
      </c>
      <c r="L155" s="61"/>
      <c r="M155" s="62" t="str">
        <f t="shared" si="19"/>
        <v/>
      </c>
    </row>
    <row r="156" spans="1:13" x14ac:dyDescent="0.2">
      <c r="A156" s="64" t="s">
        <v>267</v>
      </c>
      <c r="B156" s="65">
        <v>18</v>
      </c>
      <c r="C156" s="65" t="str">
        <f t="shared" si="16"/>
        <v>18</v>
      </c>
      <c r="D156" s="66" t="str">
        <f t="shared" si="17"/>
        <v/>
      </c>
      <c r="E156" s="63"/>
      <c r="F156" s="67">
        <v>18</v>
      </c>
      <c r="G156" s="68" t="str">
        <f t="shared" si="18"/>
        <v/>
      </c>
      <c r="H156" s="69" t="s">
        <v>268</v>
      </c>
      <c r="I156" s="69" t="s">
        <v>230</v>
      </c>
      <c r="J156" s="69" t="s">
        <v>2875</v>
      </c>
      <c r="K156" s="69">
        <v>14</v>
      </c>
      <c r="L156" s="70">
        <v>257</v>
      </c>
      <c r="M156" s="71" t="str">
        <f t="shared" si="19"/>
        <v/>
      </c>
    </row>
    <row r="157" spans="1:13" x14ac:dyDescent="0.2">
      <c r="A157" s="54" t="s">
        <v>269</v>
      </c>
      <c r="B157" s="55">
        <v>19</v>
      </c>
      <c r="C157" s="55" t="str">
        <f t="shared" si="16"/>
        <v>19</v>
      </c>
      <c r="D157" s="56" t="str">
        <f t="shared" si="17"/>
        <v/>
      </c>
      <c r="E157" s="63"/>
      <c r="F157" s="58">
        <v>19</v>
      </c>
      <c r="G157" s="59" t="str">
        <f t="shared" si="18"/>
        <v/>
      </c>
      <c r="H157" s="60" t="s">
        <v>270</v>
      </c>
      <c r="I157" s="60" t="s">
        <v>166</v>
      </c>
      <c r="J157" s="60" t="s">
        <v>2879</v>
      </c>
      <c r="K157" s="60">
        <v>211</v>
      </c>
      <c r="L157" s="61"/>
      <c r="M157" s="62" t="str">
        <f t="shared" si="19"/>
        <v/>
      </c>
    </row>
    <row r="158" spans="1:13" x14ac:dyDescent="0.2">
      <c r="A158" s="54" t="s">
        <v>290</v>
      </c>
      <c r="B158" s="55">
        <v>19</v>
      </c>
      <c r="C158" s="55" t="str">
        <f t="shared" si="16"/>
        <v>19</v>
      </c>
      <c r="D158" s="56" t="str">
        <f t="shared" si="17"/>
        <v/>
      </c>
      <c r="E158" s="63"/>
      <c r="F158" s="58">
        <v>19</v>
      </c>
      <c r="G158" s="59" t="str">
        <f t="shared" si="18"/>
        <v/>
      </c>
      <c r="H158" s="60" t="s">
        <v>291</v>
      </c>
      <c r="I158" s="60" t="s">
        <v>285</v>
      </c>
      <c r="J158" s="60" t="s">
        <v>2889</v>
      </c>
      <c r="K158" s="60">
        <v>81</v>
      </c>
      <c r="L158" s="61"/>
      <c r="M158" s="62" t="str">
        <f t="shared" si="19"/>
        <v/>
      </c>
    </row>
    <row r="159" spans="1:13" x14ac:dyDescent="0.2">
      <c r="A159" s="54" t="s">
        <v>273</v>
      </c>
      <c r="B159" s="55">
        <v>19</v>
      </c>
      <c r="C159" s="55" t="str">
        <f t="shared" si="16"/>
        <v>19</v>
      </c>
      <c r="D159" s="56" t="str">
        <f t="shared" si="17"/>
        <v/>
      </c>
      <c r="E159" s="63"/>
      <c r="F159" s="58">
        <v>19</v>
      </c>
      <c r="G159" s="59" t="str">
        <f t="shared" si="18"/>
        <v/>
      </c>
      <c r="H159" s="60" t="s">
        <v>274</v>
      </c>
      <c r="I159" s="60" t="s">
        <v>166</v>
      </c>
      <c r="J159" s="60" t="s">
        <v>2879</v>
      </c>
      <c r="K159" s="60">
        <v>39</v>
      </c>
      <c r="L159" s="61"/>
      <c r="M159" s="62" t="str">
        <f t="shared" si="19"/>
        <v/>
      </c>
    </row>
    <row r="160" spans="1:13" x14ac:dyDescent="0.2">
      <c r="A160" s="54" t="s">
        <v>271</v>
      </c>
      <c r="B160" s="55">
        <v>19</v>
      </c>
      <c r="C160" s="55" t="str">
        <f t="shared" si="16"/>
        <v>19</v>
      </c>
      <c r="D160" s="56" t="str">
        <f t="shared" si="17"/>
        <v/>
      </c>
      <c r="E160" s="63"/>
      <c r="F160" s="58">
        <v>19</v>
      </c>
      <c r="G160" s="59" t="str">
        <f t="shared" si="18"/>
        <v/>
      </c>
      <c r="H160" s="60" t="s">
        <v>272</v>
      </c>
      <c r="I160" s="60" t="s">
        <v>166</v>
      </c>
      <c r="J160" s="60" t="s">
        <v>2875</v>
      </c>
      <c r="K160" s="60">
        <v>37</v>
      </c>
      <c r="L160" s="61"/>
      <c r="M160" s="62" t="str">
        <f t="shared" si="19"/>
        <v/>
      </c>
    </row>
    <row r="161" spans="1:13" x14ac:dyDescent="0.2">
      <c r="A161" s="54" t="s">
        <v>275</v>
      </c>
      <c r="B161" s="55">
        <v>19</v>
      </c>
      <c r="C161" s="55" t="str">
        <f t="shared" ref="C161:C192" si="20">F161&amp;D161</f>
        <v>19</v>
      </c>
      <c r="D161" s="56" t="str">
        <f t="shared" ref="D161:D192" si="21">IF(E161&gt;="A","X","")</f>
        <v/>
      </c>
      <c r="E161" s="63"/>
      <c r="F161" s="58">
        <v>19</v>
      </c>
      <c r="G161" s="59" t="str">
        <f t="shared" ref="G161:G192" si="22">IF(F161&lt;&gt;F160,IF(AND(SUMIF(C:C,F161&amp;"X",K:K)&gt;0,SUMIF(C:C,F161&amp;"X",K:K)&lt;SUMIF(F:F,F161,K:K)),"FB",""),"")</f>
        <v/>
      </c>
      <c r="H161" s="60" t="s">
        <v>276</v>
      </c>
      <c r="I161" s="60" t="s">
        <v>166</v>
      </c>
      <c r="J161" s="60" t="s">
        <v>2875</v>
      </c>
      <c r="K161" s="60">
        <v>26</v>
      </c>
      <c r="L161" s="61"/>
      <c r="M161" s="62" t="str">
        <f t="shared" ref="M161:M192" si="23">IF(D161="X",K161,"")</f>
        <v/>
      </c>
    </row>
    <row r="162" spans="1:13" x14ac:dyDescent="0.2">
      <c r="A162" s="54" t="s">
        <v>277</v>
      </c>
      <c r="B162" s="55">
        <v>19</v>
      </c>
      <c r="C162" s="55" t="str">
        <f t="shared" si="20"/>
        <v>19</v>
      </c>
      <c r="D162" s="56" t="str">
        <f t="shared" si="21"/>
        <v/>
      </c>
      <c r="E162" s="63"/>
      <c r="F162" s="58">
        <v>19</v>
      </c>
      <c r="G162" s="59" t="str">
        <f t="shared" si="22"/>
        <v/>
      </c>
      <c r="H162" s="60" t="s">
        <v>278</v>
      </c>
      <c r="I162" s="60" t="s">
        <v>166</v>
      </c>
      <c r="J162" s="60" t="s">
        <v>2875</v>
      </c>
      <c r="K162" s="60">
        <v>24</v>
      </c>
      <c r="L162" s="61"/>
      <c r="M162" s="62" t="str">
        <f t="shared" si="23"/>
        <v/>
      </c>
    </row>
    <row r="163" spans="1:13" x14ac:dyDescent="0.2">
      <c r="A163" s="54" t="s">
        <v>279</v>
      </c>
      <c r="B163" s="55">
        <v>19</v>
      </c>
      <c r="C163" s="55" t="str">
        <f t="shared" si="20"/>
        <v>19</v>
      </c>
      <c r="D163" s="56" t="str">
        <f t="shared" si="21"/>
        <v/>
      </c>
      <c r="E163" s="63"/>
      <c r="F163" s="58">
        <v>19</v>
      </c>
      <c r="G163" s="59" t="str">
        <f t="shared" si="22"/>
        <v/>
      </c>
      <c r="H163" s="60" t="s">
        <v>280</v>
      </c>
      <c r="I163" s="60" t="s">
        <v>166</v>
      </c>
      <c r="J163" s="60" t="s">
        <v>2875</v>
      </c>
      <c r="K163" s="60">
        <v>14</v>
      </c>
      <c r="L163" s="61"/>
      <c r="M163" s="62" t="str">
        <f t="shared" si="23"/>
        <v/>
      </c>
    </row>
    <row r="164" spans="1:13" x14ac:dyDescent="0.2">
      <c r="A164" s="64" t="s">
        <v>281</v>
      </c>
      <c r="B164" s="65">
        <v>19</v>
      </c>
      <c r="C164" s="65" t="str">
        <f t="shared" si="20"/>
        <v>19</v>
      </c>
      <c r="D164" s="66" t="str">
        <f t="shared" si="21"/>
        <v/>
      </c>
      <c r="E164" s="63"/>
      <c r="F164" s="67">
        <v>19</v>
      </c>
      <c r="G164" s="68" t="str">
        <f t="shared" si="22"/>
        <v/>
      </c>
      <c r="H164" s="69" t="s">
        <v>282</v>
      </c>
      <c r="I164" s="69" t="s">
        <v>166</v>
      </c>
      <c r="J164" s="69" t="s">
        <v>2878</v>
      </c>
      <c r="K164" s="69">
        <v>9</v>
      </c>
      <c r="L164" s="70">
        <v>441</v>
      </c>
      <c r="M164" s="71" t="str">
        <f t="shared" si="23"/>
        <v/>
      </c>
    </row>
    <row r="165" spans="1:13" x14ac:dyDescent="0.2">
      <c r="A165" s="54" t="s">
        <v>283</v>
      </c>
      <c r="B165" s="55">
        <v>20</v>
      </c>
      <c r="C165" s="55" t="str">
        <f t="shared" si="20"/>
        <v>20</v>
      </c>
      <c r="D165" s="56" t="str">
        <f t="shared" si="21"/>
        <v/>
      </c>
      <c r="E165" s="63"/>
      <c r="F165" s="58">
        <v>20</v>
      </c>
      <c r="G165" s="59" t="str">
        <f t="shared" si="22"/>
        <v/>
      </c>
      <c r="H165" s="60" t="s">
        <v>284</v>
      </c>
      <c r="I165" s="60" t="s">
        <v>285</v>
      </c>
      <c r="J165" s="60" t="s">
        <v>2879</v>
      </c>
      <c r="K165" s="60">
        <v>407</v>
      </c>
      <c r="L165" s="61"/>
      <c r="M165" s="62" t="str">
        <f t="shared" si="23"/>
        <v/>
      </c>
    </row>
    <row r="166" spans="1:13" x14ac:dyDescent="0.2">
      <c r="A166" s="54" t="s">
        <v>286</v>
      </c>
      <c r="B166" s="55">
        <v>20</v>
      </c>
      <c r="C166" s="55" t="str">
        <f t="shared" si="20"/>
        <v>20</v>
      </c>
      <c r="D166" s="56" t="str">
        <f t="shared" si="21"/>
        <v/>
      </c>
      <c r="E166" s="63"/>
      <c r="F166" s="58">
        <v>20</v>
      </c>
      <c r="G166" s="59" t="str">
        <f t="shared" si="22"/>
        <v/>
      </c>
      <c r="H166" s="60" t="s">
        <v>287</v>
      </c>
      <c r="I166" s="60" t="s">
        <v>285</v>
      </c>
      <c r="J166" s="60" t="s">
        <v>2875</v>
      </c>
      <c r="K166" s="60">
        <v>274</v>
      </c>
      <c r="L166" s="61"/>
      <c r="M166" s="62" t="str">
        <f t="shared" si="23"/>
        <v/>
      </c>
    </row>
    <row r="167" spans="1:13" x14ac:dyDescent="0.2">
      <c r="A167" s="54" t="s">
        <v>288</v>
      </c>
      <c r="B167" s="55">
        <v>20</v>
      </c>
      <c r="C167" s="55" t="str">
        <f t="shared" si="20"/>
        <v>20</v>
      </c>
      <c r="D167" s="56" t="str">
        <f t="shared" si="21"/>
        <v/>
      </c>
      <c r="E167" s="63"/>
      <c r="F167" s="58">
        <v>20</v>
      </c>
      <c r="G167" s="59" t="str">
        <f t="shared" si="22"/>
        <v/>
      </c>
      <c r="H167" s="60" t="s">
        <v>289</v>
      </c>
      <c r="I167" s="60" t="s">
        <v>285</v>
      </c>
      <c r="J167" s="60" t="s">
        <v>2879</v>
      </c>
      <c r="K167" s="60">
        <v>215</v>
      </c>
      <c r="L167" s="61"/>
      <c r="M167" s="62" t="str">
        <f t="shared" si="23"/>
        <v/>
      </c>
    </row>
    <row r="168" spans="1:13" x14ac:dyDescent="0.2">
      <c r="A168" s="54" t="s">
        <v>294</v>
      </c>
      <c r="B168" s="55">
        <v>20</v>
      </c>
      <c r="C168" s="55" t="str">
        <f t="shared" si="20"/>
        <v>20</v>
      </c>
      <c r="D168" s="56" t="str">
        <f t="shared" si="21"/>
        <v/>
      </c>
      <c r="E168" s="63"/>
      <c r="F168" s="58">
        <v>20</v>
      </c>
      <c r="G168" s="59" t="str">
        <f t="shared" si="22"/>
        <v/>
      </c>
      <c r="H168" s="60" t="s">
        <v>295</v>
      </c>
      <c r="I168" s="60" t="s">
        <v>285</v>
      </c>
      <c r="J168" s="60" t="s">
        <v>2875</v>
      </c>
      <c r="K168" s="60">
        <v>34</v>
      </c>
      <c r="L168" s="61"/>
      <c r="M168" s="62" t="str">
        <f t="shared" si="23"/>
        <v/>
      </c>
    </row>
    <row r="169" spans="1:13" x14ac:dyDescent="0.2">
      <c r="A169" s="54" t="s">
        <v>292</v>
      </c>
      <c r="B169" s="55">
        <v>20</v>
      </c>
      <c r="C169" s="55" t="str">
        <f t="shared" si="20"/>
        <v>20</v>
      </c>
      <c r="D169" s="56" t="str">
        <f t="shared" si="21"/>
        <v/>
      </c>
      <c r="E169" s="63"/>
      <c r="F169" s="58">
        <v>20</v>
      </c>
      <c r="G169" s="59" t="str">
        <f t="shared" si="22"/>
        <v/>
      </c>
      <c r="H169" s="60" t="s">
        <v>293</v>
      </c>
      <c r="I169" s="60" t="s">
        <v>285</v>
      </c>
      <c r="J169" s="60" t="s">
        <v>2880</v>
      </c>
      <c r="K169" s="60">
        <v>34</v>
      </c>
      <c r="L169" s="61"/>
      <c r="M169" s="62" t="str">
        <f t="shared" si="23"/>
        <v/>
      </c>
    </row>
    <row r="170" spans="1:13" x14ac:dyDescent="0.2">
      <c r="A170" s="54" t="s">
        <v>298</v>
      </c>
      <c r="B170" s="55">
        <v>20</v>
      </c>
      <c r="C170" s="55" t="str">
        <f t="shared" si="20"/>
        <v>20</v>
      </c>
      <c r="D170" s="56" t="str">
        <f t="shared" si="21"/>
        <v/>
      </c>
      <c r="E170" s="63"/>
      <c r="F170" s="58">
        <v>20</v>
      </c>
      <c r="G170" s="59" t="str">
        <f t="shared" si="22"/>
        <v/>
      </c>
      <c r="H170" s="60" t="s">
        <v>299</v>
      </c>
      <c r="I170" s="60" t="s">
        <v>285</v>
      </c>
      <c r="J170" s="60" t="s">
        <v>2875</v>
      </c>
      <c r="K170" s="60">
        <v>25</v>
      </c>
      <c r="L170" s="61"/>
      <c r="M170" s="62" t="str">
        <f t="shared" si="23"/>
        <v/>
      </c>
    </row>
    <row r="171" spans="1:13" x14ac:dyDescent="0.2">
      <c r="A171" s="54" t="s">
        <v>296</v>
      </c>
      <c r="B171" s="55">
        <v>20</v>
      </c>
      <c r="C171" s="55" t="str">
        <f t="shared" si="20"/>
        <v>20</v>
      </c>
      <c r="D171" s="56" t="str">
        <f t="shared" si="21"/>
        <v/>
      </c>
      <c r="E171" s="63"/>
      <c r="F171" s="58">
        <v>20</v>
      </c>
      <c r="G171" s="59" t="str">
        <f t="shared" si="22"/>
        <v/>
      </c>
      <c r="H171" s="60" t="s">
        <v>297</v>
      </c>
      <c r="I171" s="60" t="s">
        <v>285</v>
      </c>
      <c r="J171" s="60" t="s">
        <v>2875</v>
      </c>
      <c r="K171" s="60">
        <v>19</v>
      </c>
      <c r="L171" s="61"/>
      <c r="M171" s="62" t="str">
        <f t="shared" si="23"/>
        <v/>
      </c>
    </row>
    <row r="172" spans="1:13" x14ac:dyDescent="0.2">
      <c r="A172" s="64" t="s">
        <v>300</v>
      </c>
      <c r="B172" s="65">
        <v>20</v>
      </c>
      <c r="C172" s="65" t="str">
        <f t="shared" si="20"/>
        <v>20</v>
      </c>
      <c r="D172" s="66" t="str">
        <f t="shared" si="21"/>
        <v/>
      </c>
      <c r="E172" s="63"/>
      <c r="F172" s="67">
        <v>20</v>
      </c>
      <c r="G172" s="68" t="str">
        <f t="shared" si="22"/>
        <v/>
      </c>
      <c r="H172" s="69" t="s">
        <v>301</v>
      </c>
      <c r="I172" s="69" t="s">
        <v>285</v>
      </c>
      <c r="J172" s="69" t="s">
        <v>2875</v>
      </c>
      <c r="K172" s="69">
        <v>16</v>
      </c>
      <c r="L172" s="70">
        <v>1024</v>
      </c>
      <c r="M172" s="71" t="str">
        <f t="shared" si="23"/>
        <v/>
      </c>
    </row>
    <row r="173" spans="1:13" x14ac:dyDescent="0.2">
      <c r="A173" s="54" t="s">
        <v>376</v>
      </c>
      <c r="B173" s="55">
        <v>21</v>
      </c>
      <c r="C173" s="55" t="str">
        <f t="shared" si="20"/>
        <v>21</v>
      </c>
      <c r="D173" s="56" t="str">
        <f t="shared" si="21"/>
        <v/>
      </c>
      <c r="E173" s="63"/>
      <c r="F173" s="58">
        <v>21</v>
      </c>
      <c r="G173" s="59" t="str">
        <f t="shared" si="22"/>
        <v/>
      </c>
      <c r="H173" s="60" t="s">
        <v>377</v>
      </c>
      <c r="I173" s="60" t="s">
        <v>285</v>
      </c>
      <c r="J173" s="60" t="s">
        <v>2875</v>
      </c>
      <c r="K173" s="60">
        <v>103</v>
      </c>
      <c r="L173" s="61"/>
      <c r="M173" s="62" t="str">
        <f t="shared" si="23"/>
        <v/>
      </c>
    </row>
    <row r="174" spans="1:13" x14ac:dyDescent="0.2">
      <c r="A174" s="54" t="s">
        <v>378</v>
      </c>
      <c r="B174" s="55">
        <v>21</v>
      </c>
      <c r="C174" s="55" t="str">
        <f t="shared" si="20"/>
        <v>21</v>
      </c>
      <c r="D174" s="56" t="str">
        <f t="shared" si="21"/>
        <v/>
      </c>
      <c r="E174" s="63"/>
      <c r="F174" s="58">
        <v>21</v>
      </c>
      <c r="G174" s="59" t="str">
        <f t="shared" si="22"/>
        <v/>
      </c>
      <c r="H174" s="60" t="s">
        <v>379</v>
      </c>
      <c r="I174" s="60" t="s">
        <v>285</v>
      </c>
      <c r="J174" s="60" t="s">
        <v>2881</v>
      </c>
      <c r="K174" s="60">
        <v>91</v>
      </c>
      <c r="L174" s="61"/>
      <c r="M174" s="62" t="str">
        <f t="shared" si="23"/>
        <v/>
      </c>
    </row>
    <row r="175" spans="1:13" x14ac:dyDescent="0.2">
      <c r="A175" s="54" t="s">
        <v>380</v>
      </c>
      <c r="B175" s="55">
        <v>21</v>
      </c>
      <c r="C175" s="55" t="str">
        <f t="shared" si="20"/>
        <v>21</v>
      </c>
      <c r="D175" s="56" t="str">
        <f t="shared" si="21"/>
        <v/>
      </c>
      <c r="E175" s="63"/>
      <c r="F175" s="58">
        <v>21</v>
      </c>
      <c r="G175" s="59" t="str">
        <f t="shared" si="22"/>
        <v/>
      </c>
      <c r="H175" s="60" t="s">
        <v>381</v>
      </c>
      <c r="I175" s="60" t="s">
        <v>285</v>
      </c>
      <c r="J175" s="60" t="s">
        <v>2875</v>
      </c>
      <c r="K175" s="60">
        <v>60</v>
      </c>
      <c r="L175" s="61"/>
      <c r="M175" s="62" t="str">
        <f t="shared" si="23"/>
        <v/>
      </c>
    </row>
    <row r="176" spans="1:13" x14ac:dyDescent="0.2">
      <c r="A176" s="54" t="s">
        <v>382</v>
      </c>
      <c r="B176" s="55">
        <v>21</v>
      </c>
      <c r="C176" s="55" t="str">
        <f t="shared" si="20"/>
        <v>21</v>
      </c>
      <c r="D176" s="56" t="str">
        <f t="shared" si="21"/>
        <v/>
      </c>
      <c r="E176" s="63"/>
      <c r="F176" s="58">
        <v>21</v>
      </c>
      <c r="G176" s="59" t="str">
        <f t="shared" si="22"/>
        <v/>
      </c>
      <c r="H176" s="60" t="s">
        <v>383</v>
      </c>
      <c r="I176" s="60" t="s">
        <v>285</v>
      </c>
      <c r="J176" s="60" t="s">
        <v>2877</v>
      </c>
      <c r="K176" s="60">
        <v>40</v>
      </c>
      <c r="L176" s="61"/>
      <c r="M176" s="62" t="str">
        <f t="shared" si="23"/>
        <v/>
      </c>
    </row>
    <row r="177" spans="1:13" x14ac:dyDescent="0.2">
      <c r="A177" s="54" t="s">
        <v>384</v>
      </c>
      <c r="B177" s="55">
        <v>21</v>
      </c>
      <c r="C177" s="55" t="str">
        <f t="shared" si="20"/>
        <v>21</v>
      </c>
      <c r="D177" s="56" t="str">
        <f t="shared" si="21"/>
        <v/>
      </c>
      <c r="E177" s="63"/>
      <c r="F177" s="58">
        <v>21</v>
      </c>
      <c r="G177" s="59" t="str">
        <f t="shared" si="22"/>
        <v/>
      </c>
      <c r="H177" s="60" t="s">
        <v>385</v>
      </c>
      <c r="I177" s="60" t="s">
        <v>285</v>
      </c>
      <c r="J177" s="60" t="s">
        <v>2875</v>
      </c>
      <c r="K177" s="60">
        <v>30</v>
      </c>
      <c r="L177" s="61"/>
      <c r="M177" s="62" t="str">
        <f t="shared" si="23"/>
        <v/>
      </c>
    </row>
    <row r="178" spans="1:13" x14ac:dyDescent="0.2">
      <c r="A178" s="64" t="s">
        <v>386</v>
      </c>
      <c r="B178" s="65">
        <v>21</v>
      </c>
      <c r="C178" s="65" t="str">
        <f t="shared" si="20"/>
        <v>21</v>
      </c>
      <c r="D178" s="66" t="str">
        <f t="shared" si="21"/>
        <v/>
      </c>
      <c r="E178" s="63"/>
      <c r="F178" s="67">
        <v>21</v>
      </c>
      <c r="G178" s="68" t="str">
        <f t="shared" si="22"/>
        <v/>
      </c>
      <c r="H178" s="69" t="s">
        <v>387</v>
      </c>
      <c r="I178" s="69" t="s">
        <v>285</v>
      </c>
      <c r="J178" s="69" t="s">
        <v>2881</v>
      </c>
      <c r="K178" s="69">
        <v>21</v>
      </c>
      <c r="L178" s="70">
        <v>345</v>
      </c>
      <c r="M178" s="71" t="str">
        <f t="shared" si="23"/>
        <v/>
      </c>
    </row>
    <row r="179" spans="1:13" x14ac:dyDescent="0.2">
      <c r="A179" s="54" t="s">
        <v>388</v>
      </c>
      <c r="B179" s="55">
        <v>22</v>
      </c>
      <c r="C179" s="55" t="str">
        <f t="shared" si="20"/>
        <v>22</v>
      </c>
      <c r="D179" s="56" t="str">
        <f t="shared" si="21"/>
        <v/>
      </c>
      <c r="E179" s="63"/>
      <c r="F179" s="58">
        <v>22</v>
      </c>
      <c r="G179" s="59" t="str">
        <f t="shared" si="22"/>
        <v/>
      </c>
      <c r="H179" s="60" t="s">
        <v>389</v>
      </c>
      <c r="I179" s="60" t="s">
        <v>285</v>
      </c>
      <c r="J179" s="60" t="s">
        <v>2876</v>
      </c>
      <c r="K179" s="60">
        <v>332</v>
      </c>
      <c r="L179" s="61"/>
      <c r="M179" s="62" t="str">
        <f t="shared" si="23"/>
        <v/>
      </c>
    </row>
    <row r="180" spans="1:13" x14ac:dyDescent="0.2">
      <c r="A180" s="54" t="s">
        <v>390</v>
      </c>
      <c r="B180" s="55">
        <v>22</v>
      </c>
      <c r="C180" s="55" t="str">
        <f t="shared" si="20"/>
        <v>22</v>
      </c>
      <c r="D180" s="56" t="str">
        <f t="shared" si="21"/>
        <v/>
      </c>
      <c r="E180" s="63"/>
      <c r="F180" s="58">
        <v>22</v>
      </c>
      <c r="G180" s="59" t="str">
        <f t="shared" si="22"/>
        <v/>
      </c>
      <c r="H180" s="60" t="s">
        <v>391</v>
      </c>
      <c r="I180" s="60" t="s">
        <v>285</v>
      </c>
      <c r="J180" s="60" t="s">
        <v>2875</v>
      </c>
      <c r="K180" s="60">
        <v>70</v>
      </c>
      <c r="L180" s="61"/>
      <c r="M180" s="62" t="str">
        <f t="shared" si="23"/>
        <v/>
      </c>
    </row>
    <row r="181" spans="1:13" x14ac:dyDescent="0.2">
      <c r="A181" s="54" t="s">
        <v>392</v>
      </c>
      <c r="B181" s="55">
        <v>22</v>
      </c>
      <c r="C181" s="55" t="str">
        <f t="shared" si="20"/>
        <v>22</v>
      </c>
      <c r="D181" s="56" t="str">
        <f t="shared" si="21"/>
        <v/>
      </c>
      <c r="E181" s="63"/>
      <c r="F181" s="58">
        <v>22</v>
      </c>
      <c r="G181" s="59" t="str">
        <f t="shared" si="22"/>
        <v/>
      </c>
      <c r="H181" s="60" t="s">
        <v>393</v>
      </c>
      <c r="I181" s="60" t="s">
        <v>285</v>
      </c>
      <c r="J181" s="60" t="s">
        <v>2875</v>
      </c>
      <c r="K181" s="60">
        <v>12</v>
      </c>
      <c r="L181" s="61"/>
      <c r="M181" s="62" t="str">
        <f t="shared" si="23"/>
        <v/>
      </c>
    </row>
    <row r="182" spans="1:13" x14ac:dyDescent="0.2">
      <c r="A182" s="54" t="s">
        <v>394</v>
      </c>
      <c r="B182" s="55">
        <v>22</v>
      </c>
      <c r="C182" s="55" t="str">
        <f t="shared" si="20"/>
        <v>22</v>
      </c>
      <c r="D182" s="56" t="str">
        <f t="shared" si="21"/>
        <v/>
      </c>
      <c r="E182" s="63"/>
      <c r="F182" s="58">
        <v>22</v>
      </c>
      <c r="G182" s="59" t="str">
        <f t="shared" si="22"/>
        <v/>
      </c>
      <c r="H182" s="60" t="s">
        <v>395</v>
      </c>
      <c r="I182" s="60" t="s">
        <v>285</v>
      </c>
      <c r="J182" s="60" t="s">
        <v>2884</v>
      </c>
      <c r="K182" s="60">
        <v>12</v>
      </c>
      <c r="L182" s="61"/>
      <c r="M182" s="62" t="str">
        <f t="shared" si="23"/>
        <v/>
      </c>
    </row>
    <row r="183" spans="1:13" x14ac:dyDescent="0.2">
      <c r="A183" s="54" t="s">
        <v>396</v>
      </c>
      <c r="B183" s="55">
        <v>22</v>
      </c>
      <c r="C183" s="55" t="str">
        <f t="shared" si="20"/>
        <v>22</v>
      </c>
      <c r="D183" s="56" t="str">
        <f t="shared" si="21"/>
        <v/>
      </c>
      <c r="E183" s="63"/>
      <c r="F183" s="58">
        <v>22</v>
      </c>
      <c r="G183" s="59" t="str">
        <f t="shared" si="22"/>
        <v/>
      </c>
      <c r="H183" s="60" t="s">
        <v>397</v>
      </c>
      <c r="I183" s="60" t="s">
        <v>285</v>
      </c>
      <c r="J183" s="60" t="s">
        <v>2877</v>
      </c>
      <c r="K183" s="60">
        <v>10</v>
      </c>
      <c r="L183" s="61"/>
      <c r="M183" s="62" t="str">
        <f t="shared" si="23"/>
        <v/>
      </c>
    </row>
    <row r="184" spans="1:13" x14ac:dyDescent="0.2">
      <c r="A184" s="64" t="s">
        <v>398</v>
      </c>
      <c r="B184" s="65">
        <v>22</v>
      </c>
      <c r="C184" s="65" t="str">
        <f t="shared" si="20"/>
        <v>22</v>
      </c>
      <c r="D184" s="66" t="str">
        <f t="shared" si="21"/>
        <v/>
      </c>
      <c r="E184" s="63"/>
      <c r="F184" s="67">
        <v>22</v>
      </c>
      <c r="G184" s="68" t="str">
        <f t="shared" si="22"/>
        <v/>
      </c>
      <c r="H184" s="69" t="s">
        <v>399</v>
      </c>
      <c r="I184" s="69" t="s">
        <v>285</v>
      </c>
      <c r="J184" s="69" t="s">
        <v>2880</v>
      </c>
      <c r="K184" s="69">
        <v>6</v>
      </c>
      <c r="L184" s="70">
        <v>442</v>
      </c>
      <c r="M184" s="71" t="str">
        <f t="shared" si="23"/>
        <v/>
      </c>
    </row>
    <row r="185" spans="1:13" x14ac:dyDescent="0.2">
      <c r="A185" s="54" t="s">
        <v>412</v>
      </c>
      <c r="B185" s="55">
        <v>23</v>
      </c>
      <c r="C185" s="55" t="str">
        <f t="shared" si="20"/>
        <v>23</v>
      </c>
      <c r="D185" s="56" t="str">
        <f t="shared" si="21"/>
        <v/>
      </c>
      <c r="E185" s="63"/>
      <c r="F185" s="58">
        <v>23</v>
      </c>
      <c r="G185" s="59" t="str">
        <f t="shared" si="22"/>
        <v/>
      </c>
      <c r="H185" s="60" t="s">
        <v>413</v>
      </c>
      <c r="I185" s="60" t="s">
        <v>285</v>
      </c>
      <c r="J185" s="60" t="s">
        <v>2875</v>
      </c>
      <c r="K185" s="60">
        <v>46</v>
      </c>
      <c r="L185" s="61"/>
      <c r="M185" s="62" t="str">
        <f t="shared" si="23"/>
        <v/>
      </c>
    </row>
    <row r="186" spans="1:13" x14ac:dyDescent="0.2">
      <c r="A186" s="54" t="s">
        <v>414</v>
      </c>
      <c r="B186" s="55">
        <v>23</v>
      </c>
      <c r="C186" s="55" t="str">
        <f t="shared" si="20"/>
        <v>23</v>
      </c>
      <c r="D186" s="56" t="str">
        <f t="shared" si="21"/>
        <v/>
      </c>
      <c r="E186" s="63"/>
      <c r="F186" s="58">
        <v>23</v>
      </c>
      <c r="G186" s="59" t="str">
        <f t="shared" si="22"/>
        <v/>
      </c>
      <c r="H186" s="60" t="s">
        <v>415</v>
      </c>
      <c r="I186" s="60" t="s">
        <v>285</v>
      </c>
      <c r="J186" s="60" t="s">
        <v>2875</v>
      </c>
      <c r="K186" s="60">
        <v>27</v>
      </c>
      <c r="L186" s="61"/>
      <c r="M186" s="62" t="str">
        <f t="shared" si="23"/>
        <v/>
      </c>
    </row>
    <row r="187" spans="1:13" x14ac:dyDescent="0.2">
      <c r="A187" s="54" t="s">
        <v>416</v>
      </c>
      <c r="B187" s="55">
        <v>23</v>
      </c>
      <c r="C187" s="55" t="str">
        <f t="shared" si="20"/>
        <v>23</v>
      </c>
      <c r="D187" s="56" t="str">
        <f t="shared" si="21"/>
        <v/>
      </c>
      <c r="E187" s="63"/>
      <c r="F187" s="58">
        <v>23</v>
      </c>
      <c r="G187" s="59" t="str">
        <f t="shared" si="22"/>
        <v/>
      </c>
      <c r="H187" s="60" t="s">
        <v>417</v>
      </c>
      <c r="I187" s="60" t="s">
        <v>285</v>
      </c>
      <c r="J187" s="60" t="s">
        <v>2875</v>
      </c>
      <c r="K187" s="60">
        <v>26</v>
      </c>
      <c r="L187" s="61"/>
      <c r="M187" s="62" t="str">
        <f t="shared" si="23"/>
        <v/>
      </c>
    </row>
    <row r="188" spans="1:13" x14ac:dyDescent="0.2">
      <c r="A188" s="54" t="s">
        <v>418</v>
      </c>
      <c r="B188" s="55">
        <v>23</v>
      </c>
      <c r="C188" s="55" t="str">
        <f t="shared" si="20"/>
        <v>23</v>
      </c>
      <c r="D188" s="56" t="str">
        <f t="shared" si="21"/>
        <v/>
      </c>
      <c r="E188" s="63"/>
      <c r="F188" s="58">
        <v>23</v>
      </c>
      <c r="G188" s="59" t="str">
        <f t="shared" si="22"/>
        <v/>
      </c>
      <c r="H188" s="60" t="s">
        <v>419</v>
      </c>
      <c r="I188" s="60" t="s">
        <v>285</v>
      </c>
      <c r="J188" s="60" t="s">
        <v>2875</v>
      </c>
      <c r="K188" s="60">
        <v>24</v>
      </c>
      <c r="L188" s="61"/>
      <c r="M188" s="62" t="str">
        <f t="shared" si="23"/>
        <v/>
      </c>
    </row>
    <row r="189" spans="1:13" x14ac:dyDescent="0.2">
      <c r="A189" s="54" t="s">
        <v>420</v>
      </c>
      <c r="B189" s="55">
        <v>23</v>
      </c>
      <c r="C189" s="55" t="str">
        <f t="shared" si="20"/>
        <v>23</v>
      </c>
      <c r="D189" s="56" t="str">
        <f t="shared" si="21"/>
        <v/>
      </c>
      <c r="E189" s="63"/>
      <c r="F189" s="58">
        <v>23</v>
      </c>
      <c r="G189" s="59" t="str">
        <f t="shared" si="22"/>
        <v/>
      </c>
      <c r="H189" s="60" t="s">
        <v>421</v>
      </c>
      <c r="I189" s="60" t="s">
        <v>285</v>
      </c>
      <c r="J189" s="60" t="s">
        <v>2875</v>
      </c>
      <c r="K189" s="60">
        <v>23</v>
      </c>
      <c r="L189" s="61"/>
      <c r="M189" s="62" t="str">
        <f t="shared" si="23"/>
        <v/>
      </c>
    </row>
    <row r="190" spans="1:13" x14ac:dyDescent="0.2">
      <c r="A190" s="54" t="s">
        <v>422</v>
      </c>
      <c r="B190" s="55">
        <v>23</v>
      </c>
      <c r="C190" s="55" t="str">
        <f t="shared" si="20"/>
        <v>23</v>
      </c>
      <c r="D190" s="56" t="str">
        <f t="shared" si="21"/>
        <v/>
      </c>
      <c r="E190" s="63"/>
      <c r="F190" s="58">
        <v>23</v>
      </c>
      <c r="G190" s="59" t="str">
        <f t="shared" si="22"/>
        <v/>
      </c>
      <c r="H190" s="60" t="s">
        <v>423</v>
      </c>
      <c r="I190" s="60" t="s">
        <v>285</v>
      </c>
      <c r="J190" s="60" t="s">
        <v>2875</v>
      </c>
      <c r="K190" s="60">
        <v>18</v>
      </c>
      <c r="L190" s="61"/>
      <c r="M190" s="62" t="str">
        <f t="shared" si="23"/>
        <v/>
      </c>
    </row>
    <row r="191" spans="1:13" x14ac:dyDescent="0.2">
      <c r="A191" s="54" t="s">
        <v>424</v>
      </c>
      <c r="B191" s="55">
        <v>23</v>
      </c>
      <c r="C191" s="55" t="str">
        <f t="shared" si="20"/>
        <v>23</v>
      </c>
      <c r="D191" s="56" t="str">
        <f t="shared" si="21"/>
        <v/>
      </c>
      <c r="E191" s="63"/>
      <c r="F191" s="58">
        <v>23</v>
      </c>
      <c r="G191" s="59" t="str">
        <f t="shared" si="22"/>
        <v/>
      </c>
      <c r="H191" s="60" t="s">
        <v>425</v>
      </c>
      <c r="I191" s="60" t="s">
        <v>285</v>
      </c>
      <c r="J191" s="60" t="s">
        <v>2875</v>
      </c>
      <c r="K191" s="60">
        <v>17</v>
      </c>
      <c r="L191" s="61"/>
      <c r="M191" s="62" t="str">
        <f t="shared" si="23"/>
        <v/>
      </c>
    </row>
    <row r="192" spans="1:13" x14ac:dyDescent="0.2">
      <c r="A192" s="54" t="s">
        <v>426</v>
      </c>
      <c r="B192" s="55">
        <v>23</v>
      </c>
      <c r="C192" s="55" t="str">
        <f t="shared" si="20"/>
        <v>23</v>
      </c>
      <c r="D192" s="56" t="str">
        <f t="shared" si="21"/>
        <v/>
      </c>
      <c r="E192" s="63"/>
      <c r="F192" s="58">
        <v>23</v>
      </c>
      <c r="G192" s="59" t="str">
        <f t="shared" si="22"/>
        <v/>
      </c>
      <c r="H192" s="60" t="s">
        <v>427</v>
      </c>
      <c r="I192" s="60" t="s">
        <v>285</v>
      </c>
      <c r="J192" s="60" t="s">
        <v>2875</v>
      </c>
      <c r="K192" s="60">
        <v>14</v>
      </c>
      <c r="L192" s="61"/>
      <c r="M192" s="62" t="str">
        <f t="shared" si="23"/>
        <v/>
      </c>
    </row>
    <row r="193" spans="1:13" x14ac:dyDescent="0.2">
      <c r="A193" s="54" t="s">
        <v>428</v>
      </c>
      <c r="B193" s="55">
        <v>23</v>
      </c>
      <c r="C193" s="55" t="str">
        <f t="shared" ref="C193:C224" si="24">F193&amp;D193</f>
        <v>23</v>
      </c>
      <c r="D193" s="56" t="str">
        <f t="shared" ref="D193:D224" si="25">IF(E193&gt;="A","X","")</f>
        <v/>
      </c>
      <c r="E193" s="63"/>
      <c r="F193" s="58">
        <v>23</v>
      </c>
      <c r="G193" s="59" t="str">
        <f t="shared" ref="G193:G224" si="26">IF(F193&lt;&gt;F192,IF(AND(SUMIF(C:C,F193&amp;"X",K:K)&gt;0,SUMIF(C:C,F193&amp;"X",K:K)&lt;SUMIF(F:F,F193,K:K)),"FB",""),"")</f>
        <v/>
      </c>
      <c r="H193" s="60" t="s">
        <v>429</v>
      </c>
      <c r="I193" s="60" t="s">
        <v>285</v>
      </c>
      <c r="J193" s="60" t="s">
        <v>2875</v>
      </c>
      <c r="K193" s="60">
        <v>14</v>
      </c>
      <c r="L193" s="61"/>
      <c r="M193" s="62" t="str">
        <f t="shared" ref="M193:M224" si="27">IF(D193="X",K193,"")</f>
        <v/>
      </c>
    </row>
    <row r="194" spans="1:13" x14ac:dyDescent="0.2">
      <c r="A194" s="54" t="s">
        <v>430</v>
      </c>
      <c r="B194" s="55">
        <v>23</v>
      </c>
      <c r="C194" s="55" t="str">
        <f t="shared" si="24"/>
        <v>23</v>
      </c>
      <c r="D194" s="56" t="str">
        <f t="shared" si="25"/>
        <v/>
      </c>
      <c r="E194" s="63"/>
      <c r="F194" s="58">
        <v>23</v>
      </c>
      <c r="G194" s="59" t="str">
        <f t="shared" si="26"/>
        <v/>
      </c>
      <c r="H194" s="60" t="s">
        <v>431</v>
      </c>
      <c r="I194" s="60" t="s">
        <v>285</v>
      </c>
      <c r="J194" s="60" t="s">
        <v>2875</v>
      </c>
      <c r="K194" s="60">
        <v>13</v>
      </c>
      <c r="L194" s="61"/>
      <c r="M194" s="62" t="str">
        <f t="shared" si="27"/>
        <v/>
      </c>
    </row>
    <row r="195" spans="1:13" x14ac:dyDescent="0.2">
      <c r="A195" s="54" t="s">
        <v>432</v>
      </c>
      <c r="B195" s="55">
        <v>23</v>
      </c>
      <c r="C195" s="55" t="str">
        <f t="shared" si="24"/>
        <v>23</v>
      </c>
      <c r="D195" s="56" t="str">
        <f t="shared" si="25"/>
        <v/>
      </c>
      <c r="E195" s="63"/>
      <c r="F195" s="58">
        <v>23</v>
      </c>
      <c r="G195" s="59" t="str">
        <f t="shared" si="26"/>
        <v/>
      </c>
      <c r="H195" s="60" t="s">
        <v>433</v>
      </c>
      <c r="I195" s="60" t="s">
        <v>285</v>
      </c>
      <c r="J195" s="60" t="s">
        <v>2875</v>
      </c>
      <c r="K195" s="60">
        <v>8</v>
      </c>
      <c r="L195" s="61"/>
      <c r="M195" s="62" t="str">
        <f t="shared" si="27"/>
        <v/>
      </c>
    </row>
    <row r="196" spans="1:13" x14ac:dyDescent="0.2">
      <c r="A196" s="54" t="s">
        <v>434</v>
      </c>
      <c r="B196" s="55">
        <v>23</v>
      </c>
      <c r="C196" s="55" t="str">
        <f t="shared" si="24"/>
        <v>23</v>
      </c>
      <c r="D196" s="56" t="str">
        <f t="shared" si="25"/>
        <v/>
      </c>
      <c r="E196" s="63"/>
      <c r="F196" s="58">
        <v>23</v>
      </c>
      <c r="G196" s="59" t="str">
        <f t="shared" si="26"/>
        <v/>
      </c>
      <c r="H196" s="60" t="s">
        <v>435</v>
      </c>
      <c r="I196" s="60" t="s">
        <v>285</v>
      </c>
      <c r="J196" s="60" t="s">
        <v>2875</v>
      </c>
      <c r="K196" s="60">
        <v>8</v>
      </c>
      <c r="L196" s="61"/>
      <c r="M196" s="62" t="str">
        <f t="shared" si="27"/>
        <v/>
      </c>
    </row>
    <row r="197" spans="1:13" x14ac:dyDescent="0.2">
      <c r="A197" s="54" t="s">
        <v>436</v>
      </c>
      <c r="B197" s="55">
        <v>23</v>
      </c>
      <c r="C197" s="55" t="str">
        <f t="shared" si="24"/>
        <v>23</v>
      </c>
      <c r="D197" s="56" t="str">
        <f t="shared" si="25"/>
        <v/>
      </c>
      <c r="E197" s="63"/>
      <c r="F197" s="58">
        <v>23</v>
      </c>
      <c r="G197" s="59" t="str">
        <f t="shared" si="26"/>
        <v/>
      </c>
      <c r="H197" s="60" t="s">
        <v>437</v>
      </c>
      <c r="I197" s="60" t="s">
        <v>285</v>
      </c>
      <c r="J197" s="60" t="s">
        <v>2877</v>
      </c>
      <c r="K197" s="60">
        <v>6</v>
      </c>
      <c r="L197" s="61"/>
      <c r="M197" s="62" t="str">
        <f t="shared" si="27"/>
        <v/>
      </c>
    </row>
    <row r="198" spans="1:13" x14ac:dyDescent="0.2">
      <c r="A198" s="64" t="s">
        <v>438</v>
      </c>
      <c r="B198" s="65">
        <v>23</v>
      </c>
      <c r="C198" s="65" t="str">
        <f t="shared" si="24"/>
        <v>23</v>
      </c>
      <c r="D198" s="66" t="str">
        <f t="shared" si="25"/>
        <v/>
      </c>
      <c r="E198" s="63"/>
      <c r="F198" s="67">
        <v>23</v>
      </c>
      <c r="G198" s="68" t="str">
        <f t="shared" si="26"/>
        <v/>
      </c>
      <c r="H198" s="69" t="s">
        <v>439</v>
      </c>
      <c r="I198" s="69" t="s">
        <v>285</v>
      </c>
      <c r="J198" s="69" t="s">
        <v>2880</v>
      </c>
      <c r="K198" s="69">
        <v>3</v>
      </c>
      <c r="L198" s="70">
        <v>247</v>
      </c>
      <c r="M198" s="71" t="str">
        <f t="shared" si="27"/>
        <v/>
      </c>
    </row>
    <row r="199" spans="1:13" x14ac:dyDescent="0.2">
      <c r="A199" s="54" t="s">
        <v>400</v>
      </c>
      <c r="B199" s="55">
        <v>24</v>
      </c>
      <c r="C199" s="55" t="str">
        <f t="shared" si="24"/>
        <v>24</v>
      </c>
      <c r="D199" s="56" t="str">
        <f t="shared" si="25"/>
        <v/>
      </c>
      <c r="E199" s="63"/>
      <c r="F199" s="58">
        <v>24</v>
      </c>
      <c r="G199" s="59" t="str">
        <f t="shared" si="26"/>
        <v/>
      </c>
      <c r="H199" s="60" t="s">
        <v>401</v>
      </c>
      <c r="I199" s="60" t="s">
        <v>285</v>
      </c>
      <c r="J199" s="60" t="s">
        <v>2875</v>
      </c>
      <c r="K199" s="60">
        <v>31</v>
      </c>
      <c r="L199" s="61"/>
      <c r="M199" s="62" t="str">
        <f t="shared" si="27"/>
        <v/>
      </c>
    </row>
    <row r="200" spans="1:13" x14ac:dyDescent="0.2">
      <c r="A200" s="54" t="s">
        <v>402</v>
      </c>
      <c r="B200" s="55">
        <v>24</v>
      </c>
      <c r="C200" s="55" t="str">
        <f t="shared" si="24"/>
        <v>24</v>
      </c>
      <c r="D200" s="56" t="str">
        <f t="shared" si="25"/>
        <v/>
      </c>
      <c r="E200" s="63"/>
      <c r="F200" s="58">
        <v>24</v>
      </c>
      <c r="G200" s="59" t="str">
        <f t="shared" si="26"/>
        <v/>
      </c>
      <c r="H200" s="60" t="s">
        <v>403</v>
      </c>
      <c r="I200" s="60" t="s">
        <v>285</v>
      </c>
      <c r="J200" s="60" t="s">
        <v>2875</v>
      </c>
      <c r="K200" s="60">
        <v>26</v>
      </c>
      <c r="L200" s="61"/>
      <c r="M200" s="62" t="str">
        <f t="shared" si="27"/>
        <v/>
      </c>
    </row>
    <row r="201" spans="1:13" x14ac:dyDescent="0.2">
      <c r="A201" s="54" t="s">
        <v>404</v>
      </c>
      <c r="B201" s="55">
        <v>24</v>
      </c>
      <c r="C201" s="55" t="str">
        <f t="shared" si="24"/>
        <v>24</v>
      </c>
      <c r="D201" s="56" t="str">
        <f t="shared" si="25"/>
        <v/>
      </c>
      <c r="E201" s="63"/>
      <c r="F201" s="58">
        <v>24</v>
      </c>
      <c r="G201" s="59" t="str">
        <f t="shared" si="26"/>
        <v/>
      </c>
      <c r="H201" s="60" t="s">
        <v>405</v>
      </c>
      <c r="I201" s="60" t="s">
        <v>285</v>
      </c>
      <c r="J201" s="60" t="s">
        <v>2875</v>
      </c>
      <c r="K201" s="60">
        <v>17</v>
      </c>
      <c r="L201" s="61"/>
      <c r="M201" s="62" t="str">
        <f t="shared" si="27"/>
        <v/>
      </c>
    </row>
    <row r="202" spans="1:13" x14ac:dyDescent="0.2">
      <c r="A202" s="54" t="s">
        <v>406</v>
      </c>
      <c r="B202" s="55">
        <v>24</v>
      </c>
      <c r="C202" s="55" t="str">
        <f t="shared" si="24"/>
        <v>24</v>
      </c>
      <c r="D202" s="56" t="str">
        <f t="shared" si="25"/>
        <v/>
      </c>
      <c r="E202" s="63"/>
      <c r="F202" s="58">
        <v>24</v>
      </c>
      <c r="G202" s="59" t="str">
        <f t="shared" si="26"/>
        <v/>
      </c>
      <c r="H202" s="60" t="s">
        <v>407</v>
      </c>
      <c r="I202" s="60" t="s">
        <v>285</v>
      </c>
      <c r="J202" s="60" t="s">
        <v>2875</v>
      </c>
      <c r="K202" s="60">
        <v>12</v>
      </c>
      <c r="L202" s="61"/>
      <c r="M202" s="62" t="str">
        <f t="shared" si="27"/>
        <v/>
      </c>
    </row>
    <row r="203" spans="1:13" x14ac:dyDescent="0.2">
      <c r="A203" s="54" t="s">
        <v>408</v>
      </c>
      <c r="B203" s="55">
        <v>24</v>
      </c>
      <c r="C203" s="55" t="str">
        <f t="shared" si="24"/>
        <v>24</v>
      </c>
      <c r="D203" s="56" t="str">
        <f t="shared" si="25"/>
        <v/>
      </c>
      <c r="E203" s="63"/>
      <c r="F203" s="58">
        <v>24</v>
      </c>
      <c r="G203" s="59" t="str">
        <f t="shared" si="26"/>
        <v/>
      </c>
      <c r="H203" s="60" t="s">
        <v>409</v>
      </c>
      <c r="I203" s="60" t="s">
        <v>285</v>
      </c>
      <c r="J203" s="60" t="s">
        <v>2877</v>
      </c>
      <c r="K203" s="60">
        <v>10</v>
      </c>
      <c r="L203" s="61"/>
      <c r="M203" s="62" t="str">
        <f t="shared" si="27"/>
        <v/>
      </c>
    </row>
    <row r="204" spans="1:13" x14ac:dyDescent="0.2">
      <c r="A204" s="64" t="s">
        <v>410</v>
      </c>
      <c r="B204" s="65">
        <v>24</v>
      </c>
      <c r="C204" s="65" t="str">
        <f t="shared" si="24"/>
        <v>24</v>
      </c>
      <c r="D204" s="66" t="str">
        <f t="shared" si="25"/>
        <v/>
      </c>
      <c r="E204" s="63"/>
      <c r="F204" s="67">
        <v>24</v>
      </c>
      <c r="G204" s="68" t="str">
        <f t="shared" si="26"/>
        <v/>
      </c>
      <c r="H204" s="69" t="s">
        <v>411</v>
      </c>
      <c r="I204" s="69" t="s">
        <v>285</v>
      </c>
      <c r="J204" s="69" t="s">
        <v>2880</v>
      </c>
      <c r="K204" s="69">
        <v>6</v>
      </c>
      <c r="L204" s="70">
        <v>102</v>
      </c>
      <c r="M204" s="71" t="str">
        <f t="shared" si="27"/>
        <v/>
      </c>
    </row>
    <row r="205" spans="1:13" x14ac:dyDescent="0.2">
      <c r="A205" s="54" t="s">
        <v>344</v>
      </c>
      <c r="B205" s="55">
        <v>25</v>
      </c>
      <c r="C205" s="55" t="str">
        <f t="shared" si="24"/>
        <v>25</v>
      </c>
      <c r="D205" s="56" t="str">
        <f t="shared" si="25"/>
        <v/>
      </c>
      <c r="E205" s="63"/>
      <c r="F205" s="58">
        <v>25</v>
      </c>
      <c r="G205" s="59" t="str">
        <f t="shared" si="26"/>
        <v/>
      </c>
      <c r="H205" s="60" t="s">
        <v>345</v>
      </c>
      <c r="I205" s="60" t="s">
        <v>191</v>
      </c>
      <c r="J205" s="60" t="s">
        <v>2875</v>
      </c>
      <c r="K205" s="60">
        <v>183</v>
      </c>
      <c r="L205" s="61"/>
      <c r="M205" s="62" t="str">
        <f t="shared" si="27"/>
        <v/>
      </c>
    </row>
    <row r="206" spans="1:13" x14ac:dyDescent="0.2">
      <c r="A206" s="54" t="s">
        <v>346</v>
      </c>
      <c r="B206" s="55">
        <v>25</v>
      </c>
      <c r="C206" s="55" t="str">
        <f t="shared" si="24"/>
        <v>25</v>
      </c>
      <c r="D206" s="56" t="str">
        <f t="shared" si="25"/>
        <v/>
      </c>
      <c r="E206" s="63"/>
      <c r="F206" s="58">
        <v>25</v>
      </c>
      <c r="G206" s="59" t="str">
        <f t="shared" si="26"/>
        <v/>
      </c>
      <c r="H206" s="60" t="s">
        <v>347</v>
      </c>
      <c r="I206" s="60" t="s">
        <v>285</v>
      </c>
      <c r="J206" s="60" t="s">
        <v>2883</v>
      </c>
      <c r="K206" s="60">
        <v>109</v>
      </c>
      <c r="L206" s="61"/>
      <c r="M206" s="62" t="str">
        <f t="shared" si="27"/>
        <v/>
      </c>
    </row>
    <row r="207" spans="1:13" x14ac:dyDescent="0.2">
      <c r="A207" s="54" t="s">
        <v>348</v>
      </c>
      <c r="B207" s="55">
        <v>25</v>
      </c>
      <c r="C207" s="55" t="str">
        <f t="shared" si="24"/>
        <v>25</v>
      </c>
      <c r="D207" s="56" t="str">
        <f t="shared" si="25"/>
        <v/>
      </c>
      <c r="E207" s="63"/>
      <c r="F207" s="58">
        <v>25</v>
      </c>
      <c r="G207" s="59" t="str">
        <f t="shared" si="26"/>
        <v/>
      </c>
      <c r="H207" s="60" t="s">
        <v>349</v>
      </c>
      <c r="I207" s="60" t="s">
        <v>191</v>
      </c>
      <c r="J207" s="60" t="s">
        <v>2877</v>
      </c>
      <c r="K207" s="60">
        <v>11</v>
      </c>
      <c r="L207" s="61"/>
      <c r="M207" s="62" t="str">
        <f t="shared" si="27"/>
        <v/>
      </c>
    </row>
    <row r="208" spans="1:13" x14ac:dyDescent="0.2">
      <c r="A208" s="54" t="s">
        <v>350</v>
      </c>
      <c r="B208" s="55">
        <v>25</v>
      </c>
      <c r="C208" s="55" t="str">
        <f t="shared" si="24"/>
        <v>25</v>
      </c>
      <c r="D208" s="56" t="str">
        <f t="shared" si="25"/>
        <v/>
      </c>
      <c r="E208" s="63"/>
      <c r="F208" s="58">
        <v>25</v>
      </c>
      <c r="G208" s="59" t="str">
        <f t="shared" si="26"/>
        <v/>
      </c>
      <c r="H208" s="60" t="s">
        <v>351</v>
      </c>
      <c r="I208" s="60" t="s">
        <v>191</v>
      </c>
      <c r="J208" s="60" t="s">
        <v>2875</v>
      </c>
      <c r="K208" s="60">
        <v>11</v>
      </c>
      <c r="L208" s="61"/>
      <c r="M208" s="62" t="str">
        <f t="shared" si="27"/>
        <v/>
      </c>
    </row>
    <row r="209" spans="1:13" x14ac:dyDescent="0.2">
      <c r="A209" s="64" t="s">
        <v>352</v>
      </c>
      <c r="B209" s="65">
        <v>25</v>
      </c>
      <c r="C209" s="65" t="str">
        <f t="shared" si="24"/>
        <v>25</v>
      </c>
      <c r="D209" s="66" t="str">
        <f t="shared" si="25"/>
        <v/>
      </c>
      <c r="E209" s="63"/>
      <c r="F209" s="67">
        <v>25</v>
      </c>
      <c r="G209" s="68" t="str">
        <f t="shared" si="26"/>
        <v/>
      </c>
      <c r="H209" s="69" t="s">
        <v>353</v>
      </c>
      <c r="I209" s="69" t="s">
        <v>285</v>
      </c>
      <c r="J209" s="69" t="s">
        <v>2877</v>
      </c>
      <c r="K209" s="69">
        <v>7</v>
      </c>
      <c r="L209" s="70">
        <v>321</v>
      </c>
      <c r="M209" s="71" t="str">
        <f t="shared" si="27"/>
        <v/>
      </c>
    </row>
    <row r="210" spans="1:13" x14ac:dyDescent="0.2">
      <c r="A210" s="54" t="s">
        <v>356</v>
      </c>
      <c r="B210" s="55">
        <v>26</v>
      </c>
      <c r="C210" s="55" t="str">
        <f t="shared" si="24"/>
        <v>26</v>
      </c>
      <c r="D210" s="56" t="str">
        <f t="shared" si="25"/>
        <v/>
      </c>
      <c r="E210" s="63"/>
      <c r="F210" s="58">
        <v>26</v>
      </c>
      <c r="G210" s="59" t="str">
        <f t="shared" si="26"/>
        <v/>
      </c>
      <c r="H210" s="60" t="s">
        <v>357</v>
      </c>
      <c r="I210" s="60" t="s">
        <v>191</v>
      </c>
      <c r="J210" s="60" t="s">
        <v>2882</v>
      </c>
      <c r="K210" s="60">
        <v>108</v>
      </c>
      <c r="L210" s="61"/>
      <c r="M210" s="62" t="str">
        <f t="shared" si="27"/>
        <v/>
      </c>
    </row>
    <row r="211" spans="1:13" x14ac:dyDescent="0.2">
      <c r="A211" s="54" t="s">
        <v>354</v>
      </c>
      <c r="B211" s="55">
        <v>26</v>
      </c>
      <c r="C211" s="55" t="str">
        <f t="shared" si="24"/>
        <v>26</v>
      </c>
      <c r="D211" s="56" t="str">
        <f t="shared" si="25"/>
        <v/>
      </c>
      <c r="E211" s="63"/>
      <c r="F211" s="58">
        <v>26</v>
      </c>
      <c r="G211" s="59" t="str">
        <f t="shared" si="26"/>
        <v/>
      </c>
      <c r="H211" s="60" t="s">
        <v>355</v>
      </c>
      <c r="I211" s="60" t="s">
        <v>191</v>
      </c>
      <c r="J211" s="60" t="s">
        <v>2875</v>
      </c>
      <c r="K211" s="60">
        <v>105</v>
      </c>
      <c r="L211" s="61"/>
      <c r="M211" s="62" t="str">
        <f t="shared" si="27"/>
        <v/>
      </c>
    </row>
    <row r="212" spans="1:13" x14ac:dyDescent="0.2">
      <c r="A212" s="54" t="s">
        <v>358</v>
      </c>
      <c r="B212" s="55">
        <v>26</v>
      </c>
      <c r="C212" s="55" t="str">
        <f t="shared" si="24"/>
        <v>26</v>
      </c>
      <c r="D212" s="56" t="str">
        <f t="shared" si="25"/>
        <v/>
      </c>
      <c r="E212" s="63"/>
      <c r="F212" s="58">
        <v>26</v>
      </c>
      <c r="G212" s="59" t="str">
        <f t="shared" si="26"/>
        <v/>
      </c>
      <c r="H212" s="60" t="s">
        <v>359</v>
      </c>
      <c r="I212" s="60" t="s">
        <v>191</v>
      </c>
      <c r="J212" s="60" t="s">
        <v>2875</v>
      </c>
      <c r="K212" s="60">
        <v>12</v>
      </c>
      <c r="L212" s="61"/>
      <c r="M212" s="62" t="str">
        <f t="shared" si="27"/>
        <v/>
      </c>
    </row>
    <row r="213" spans="1:13" x14ac:dyDescent="0.2">
      <c r="A213" s="54" t="s">
        <v>360</v>
      </c>
      <c r="B213" s="55">
        <v>26</v>
      </c>
      <c r="C213" s="55" t="str">
        <f t="shared" si="24"/>
        <v>26</v>
      </c>
      <c r="D213" s="56" t="str">
        <f t="shared" si="25"/>
        <v/>
      </c>
      <c r="E213" s="63"/>
      <c r="F213" s="58">
        <v>26</v>
      </c>
      <c r="G213" s="59" t="str">
        <f t="shared" si="26"/>
        <v/>
      </c>
      <c r="H213" s="60" t="s">
        <v>361</v>
      </c>
      <c r="I213" s="60" t="s">
        <v>191</v>
      </c>
      <c r="J213" s="60" t="s">
        <v>2875</v>
      </c>
      <c r="K213" s="60">
        <v>8</v>
      </c>
      <c r="L213" s="61"/>
      <c r="M213" s="62" t="str">
        <f t="shared" si="27"/>
        <v/>
      </c>
    </row>
    <row r="214" spans="1:13" x14ac:dyDescent="0.2">
      <c r="A214" s="64" t="s">
        <v>362</v>
      </c>
      <c r="B214" s="65">
        <v>26</v>
      </c>
      <c r="C214" s="65" t="str">
        <f t="shared" si="24"/>
        <v>26</v>
      </c>
      <c r="D214" s="66" t="str">
        <f t="shared" si="25"/>
        <v/>
      </c>
      <c r="E214" s="63"/>
      <c r="F214" s="67">
        <v>26</v>
      </c>
      <c r="G214" s="68" t="str">
        <f t="shared" si="26"/>
        <v/>
      </c>
      <c r="H214" s="69" t="s">
        <v>363</v>
      </c>
      <c r="I214" s="69" t="s">
        <v>191</v>
      </c>
      <c r="J214" s="69" t="s">
        <v>2878</v>
      </c>
      <c r="K214" s="69">
        <v>1</v>
      </c>
      <c r="L214" s="70">
        <v>234</v>
      </c>
      <c r="M214" s="71" t="str">
        <f t="shared" si="27"/>
        <v/>
      </c>
    </row>
    <row r="215" spans="1:13" x14ac:dyDescent="0.2">
      <c r="A215" s="54" t="s">
        <v>330</v>
      </c>
      <c r="B215" s="55">
        <v>27</v>
      </c>
      <c r="C215" s="55" t="str">
        <f t="shared" si="24"/>
        <v>27</v>
      </c>
      <c r="D215" s="56" t="str">
        <f t="shared" si="25"/>
        <v/>
      </c>
      <c r="E215" s="63"/>
      <c r="F215" s="58">
        <v>27</v>
      </c>
      <c r="G215" s="59" t="str">
        <f t="shared" si="26"/>
        <v/>
      </c>
      <c r="H215" s="60" t="s">
        <v>331</v>
      </c>
      <c r="I215" s="60" t="s">
        <v>191</v>
      </c>
      <c r="J215" s="60" t="s">
        <v>2889</v>
      </c>
      <c r="K215" s="60">
        <v>54</v>
      </c>
      <c r="L215" s="61"/>
      <c r="M215" s="62" t="str">
        <f t="shared" si="27"/>
        <v/>
      </c>
    </row>
    <row r="216" spans="1:13" x14ac:dyDescent="0.2">
      <c r="A216" s="54" t="s">
        <v>332</v>
      </c>
      <c r="B216" s="55">
        <v>27</v>
      </c>
      <c r="C216" s="55" t="str">
        <f t="shared" si="24"/>
        <v>27</v>
      </c>
      <c r="D216" s="56" t="str">
        <f t="shared" si="25"/>
        <v/>
      </c>
      <c r="E216" s="63"/>
      <c r="F216" s="58">
        <v>27</v>
      </c>
      <c r="G216" s="59" t="str">
        <f t="shared" si="26"/>
        <v/>
      </c>
      <c r="H216" s="60" t="s">
        <v>333</v>
      </c>
      <c r="I216" s="60" t="s">
        <v>191</v>
      </c>
      <c r="J216" s="60" t="s">
        <v>2875</v>
      </c>
      <c r="K216" s="60">
        <v>27</v>
      </c>
      <c r="L216" s="61"/>
      <c r="M216" s="62" t="str">
        <f t="shared" si="27"/>
        <v/>
      </c>
    </row>
    <row r="217" spans="1:13" x14ac:dyDescent="0.2">
      <c r="A217" s="54" t="s">
        <v>334</v>
      </c>
      <c r="B217" s="55">
        <v>27</v>
      </c>
      <c r="C217" s="55" t="str">
        <f t="shared" si="24"/>
        <v>27</v>
      </c>
      <c r="D217" s="56" t="str">
        <f t="shared" si="25"/>
        <v/>
      </c>
      <c r="E217" s="63"/>
      <c r="F217" s="58">
        <v>27</v>
      </c>
      <c r="G217" s="59" t="str">
        <f t="shared" si="26"/>
        <v/>
      </c>
      <c r="H217" s="60" t="s">
        <v>335</v>
      </c>
      <c r="I217" s="60" t="s">
        <v>191</v>
      </c>
      <c r="J217" s="60" t="s">
        <v>2877</v>
      </c>
      <c r="K217" s="60">
        <v>10</v>
      </c>
      <c r="L217" s="61"/>
      <c r="M217" s="62" t="str">
        <f t="shared" si="27"/>
        <v/>
      </c>
    </row>
    <row r="218" spans="1:13" x14ac:dyDescent="0.2">
      <c r="A218" s="54" t="s">
        <v>338</v>
      </c>
      <c r="B218" s="55">
        <v>27</v>
      </c>
      <c r="C218" s="55" t="str">
        <f t="shared" si="24"/>
        <v>27</v>
      </c>
      <c r="D218" s="56" t="str">
        <f t="shared" si="25"/>
        <v/>
      </c>
      <c r="E218" s="63"/>
      <c r="F218" s="58">
        <v>27</v>
      </c>
      <c r="G218" s="59" t="str">
        <f t="shared" si="26"/>
        <v/>
      </c>
      <c r="H218" s="60" t="s">
        <v>339</v>
      </c>
      <c r="I218" s="60" t="s">
        <v>191</v>
      </c>
      <c r="J218" s="60" t="s">
        <v>2875</v>
      </c>
      <c r="K218" s="60">
        <v>8</v>
      </c>
      <c r="L218" s="61"/>
      <c r="M218" s="62" t="str">
        <f t="shared" si="27"/>
        <v/>
      </c>
    </row>
    <row r="219" spans="1:13" x14ac:dyDescent="0.2">
      <c r="A219" s="54" t="s">
        <v>336</v>
      </c>
      <c r="B219" s="55">
        <v>27</v>
      </c>
      <c r="C219" s="55" t="str">
        <f t="shared" si="24"/>
        <v>27</v>
      </c>
      <c r="D219" s="56" t="str">
        <f t="shared" si="25"/>
        <v/>
      </c>
      <c r="E219" s="63"/>
      <c r="F219" s="58">
        <v>27</v>
      </c>
      <c r="G219" s="59" t="str">
        <f t="shared" si="26"/>
        <v/>
      </c>
      <c r="H219" s="60" t="s">
        <v>337</v>
      </c>
      <c r="I219" s="60" t="s">
        <v>191</v>
      </c>
      <c r="J219" s="60" t="s">
        <v>2877</v>
      </c>
      <c r="K219" s="60">
        <v>8</v>
      </c>
      <c r="L219" s="61"/>
      <c r="M219" s="62" t="str">
        <f t="shared" si="27"/>
        <v/>
      </c>
    </row>
    <row r="220" spans="1:13" x14ac:dyDescent="0.2">
      <c r="A220" s="54" t="s">
        <v>340</v>
      </c>
      <c r="B220" s="55">
        <v>27</v>
      </c>
      <c r="C220" s="55" t="str">
        <f t="shared" si="24"/>
        <v>27</v>
      </c>
      <c r="D220" s="56" t="str">
        <f t="shared" si="25"/>
        <v/>
      </c>
      <c r="E220" s="63"/>
      <c r="F220" s="58">
        <v>27</v>
      </c>
      <c r="G220" s="59" t="str">
        <f t="shared" si="26"/>
        <v/>
      </c>
      <c r="H220" s="60" t="s">
        <v>341</v>
      </c>
      <c r="I220" s="60" t="s">
        <v>191</v>
      </c>
      <c r="J220" s="60" t="s">
        <v>2875</v>
      </c>
      <c r="K220" s="60">
        <v>6</v>
      </c>
      <c r="L220" s="61"/>
      <c r="M220" s="62" t="str">
        <f t="shared" si="27"/>
        <v/>
      </c>
    </row>
    <row r="221" spans="1:13" x14ac:dyDescent="0.2">
      <c r="A221" s="64" t="s">
        <v>342</v>
      </c>
      <c r="B221" s="65">
        <v>27</v>
      </c>
      <c r="C221" s="65" t="str">
        <f t="shared" si="24"/>
        <v>27</v>
      </c>
      <c r="D221" s="66" t="str">
        <f t="shared" si="25"/>
        <v/>
      </c>
      <c r="E221" s="63"/>
      <c r="F221" s="67">
        <v>27</v>
      </c>
      <c r="G221" s="68" t="str">
        <f t="shared" si="26"/>
        <v/>
      </c>
      <c r="H221" s="69" t="s">
        <v>343</v>
      </c>
      <c r="I221" s="69" t="s">
        <v>191</v>
      </c>
      <c r="J221" s="69" t="s">
        <v>2878</v>
      </c>
      <c r="K221" s="69">
        <v>3</v>
      </c>
      <c r="L221" s="70">
        <v>116</v>
      </c>
      <c r="M221" s="71" t="str">
        <f t="shared" si="27"/>
        <v/>
      </c>
    </row>
    <row r="222" spans="1:13" x14ac:dyDescent="0.2">
      <c r="A222" s="54" t="s">
        <v>364</v>
      </c>
      <c r="B222" s="55">
        <v>28</v>
      </c>
      <c r="C222" s="55" t="str">
        <f t="shared" si="24"/>
        <v>28</v>
      </c>
      <c r="D222" s="56" t="str">
        <f t="shared" si="25"/>
        <v/>
      </c>
      <c r="E222" s="63"/>
      <c r="F222" s="58">
        <v>28</v>
      </c>
      <c r="G222" s="59" t="str">
        <f t="shared" si="26"/>
        <v/>
      </c>
      <c r="H222" s="60" t="s">
        <v>365</v>
      </c>
      <c r="I222" s="60" t="s">
        <v>191</v>
      </c>
      <c r="J222" s="60" t="s">
        <v>2875</v>
      </c>
      <c r="K222" s="60">
        <v>138</v>
      </c>
      <c r="L222" s="61"/>
      <c r="M222" s="62" t="str">
        <f t="shared" si="27"/>
        <v/>
      </c>
    </row>
    <row r="223" spans="1:13" x14ac:dyDescent="0.2">
      <c r="A223" s="54" t="s">
        <v>366</v>
      </c>
      <c r="B223" s="55">
        <v>28</v>
      </c>
      <c r="C223" s="55" t="str">
        <f t="shared" si="24"/>
        <v>28</v>
      </c>
      <c r="D223" s="56" t="str">
        <f t="shared" si="25"/>
        <v/>
      </c>
      <c r="E223" s="63"/>
      <c r="F223" s="58">
        <v>28</v>
      </c>
      <c r="G223" s="59" t="str">
        <f t="shared" si="26"/>
        <v/>
      </c>
      <c r="H223" s="60" t="s">
        <v>367</v>
      </c>
      <c r="I223" s="60" t="s">
        <v>191</v>
      </c>
      <c r="J223" s="60" t="s">
        <v>2875</v>
      </c>
      <c r="K223" s="60">
        <v>90</v>
      </c>
      <c r="L223" s="61"/>
      <c r="M223" s="62" t="str">
        <f t="shared" si="27"/>
        <v/>
      </c>
    </row>
    <row r="224" spans="1:13" x14ac:dyDescent="0.2">
      <c r="A224" s="54" t="s">
        <v>368</v>
      </c>
      <c r="B224" s="55">
        <v>28</v>
      </c>
      <c r="C224" s="55" t="str">
        <f t="shared" si="24"/>
        <v>28</v>
      </c>
      <c r="D224" s="56" t="str">
        <f t="shared" si="25"/>
        <v/>
      </c>
      <c r="E224" s="63"/>
      <c r="F224" s="58">
        <v>28</v>
      </c>
      <c r="G224" s="59" t="str">
        <f t="shared" si="26"/>
        <v/>
      </c>
      <c r="H224" s="60" t="s">
        <v>369</v>
      </c>
      <c r="I224" s="60" t="s">
        <v>191</v>
      </c>
      <c r="J224" s="60" t="s">
        <v>2875</v>
      </c>
      <c r="K224" s="60">
        <v>19</v>
      </c>
      <c r="L224" s="61"/>
      <c r="M224" s="62" t="str">
        <f t="shared" si="27"/>
        <v/>
      </c>
    </row>
    <row r="225" spans="1:13" x14ac:dyDescent="0.2">
      <c r="A225" s="54" t="s">
        <v>370</v>
      </c>
      <c r="B225" s="55">
        <v>28</v>
      </c>
      <c r="C225" s="55" t="str">
        <f t="shared" ref="C225:C236" si="28">F225&amp;D225</f>
        <v>28</v>
      </c>
      <c r="D225" s="56" t="str">
        <f t="shared" ref="D225:D236" si="29">IF(E225&gt;="A","X","")</f>
        <v/>
      </c>
      <c r="E225" s="63"/>
      <c r="F225" s="58">
        <v>28</v>
      </c>
      <c r="G225" s="59" t="str">
        <f t="shared" ref="G225:G236" si="30">IF(F225&lt;&gt;F224,IF(AND(SUMIF(C:C,F225&amp;"X",K:K)&gt;0,SUMIF(C:C,F225&amp;"X",K:K)&lt;SUMIF(F:F,F225,K:K)),"FB",""),"")</f>
        <v/>
      </c>
      <c r="H225" s="60" t="s">
        <v>371</v>
      </c>
      <c r="I225" s="60" t="s">
        <v>191</v>
      </c>
      <c r="J225" s="60" t="s">
        <v>2875</v>
      </c>
      <c r="K225" s="60">
        <v>8</v>
      </c>
      <c r="L225" s="61"/>
      <c r="M225" s="62" t="str">
        <f t="shared" ref="M225:M236" si="31">IF(D225="X",K225,"")</f>
        <v/>
      </c>
    </row>
    <row r="226" spans="1:13" x14ac:dyDescent="0.2">
      <c r="A226" s="54" t="s">
        <v>372</v>
      </c>
      <c r="B226" s="55">
        <v>28</v>
      </c>
      <c r="C226" s="55" t="str">
        <f t="shared" si="28"/>
        <v>28</v>
      </c>
      <c r="D226" s="56" t="str">
        <f t="shared" si="29"/>
        <v/>
      </c>
      <c r="E226" s="63"/>
      <c r="F226" s="58">
        <v>28</v>
      </c>
      <c r="G226" s="59" t="str">
        <f t="shared" si="30"/>
        <v/>
      </c>
      <c r="H226" s="60" t="s">
        <v>373</v>
      </c>
      <c r="I226" s="60" t="s">
        <v>191</v>
      </c>
      <c r="J226" s="60" t="s">
        <v>2875</v>
      </c>
      <c r="K226" s="60">
        <v>6</v>
      </c>
      <c r="L226" s="61"/>
      <c r="M226" s="62" t="str">
        <f t="shared" si="31"/>
        <v/>
      </c>
    </row>
    <row r="227" spans="1:13" x14ac:dyDescent="0.2">
      <c r="A227" s="64" t="s">
        <v>374</v>
      </c>
      <c r="B227" s="65">
        <v>28</v>
      </c>
      <c r="C227" s="65" t="str">
        <f t="shared" si="28"/>
        <v>28</v>
      </c>
      <c r="D227" s="66" t="str">
        <f t="shared" si="29"/>
        <v/>
      </c>
      <c r="E227" s="63"/>
      <c r="F227" s="67">
        <v>28</v>
      </c>
      <c r="G227" s="68" t="str">
        <f t="shared" si="30"/>
        <v/>
      </c>
      <c r="H227" s="69" t="s">
        <v>375</v>
      </c>
      <c r="I227" s="69" t="s">
        <v>191</v>
      </c>
      <c r="J227" s="69" t="s">
        <v>2880</v>
      </c>
      <c r="K227" s="69">
        <v>2</v>
      </c>
      <c r="L227" s="70">
        <v>263</v>
      </c>
      <c r="M227" s="71" t="str">
        <f t="shared" si="31"/>
        <v/>
      </c>
    </row>
    <row r="228" spans="1:13" x14ac:dyDescent="0.2">
      <c r="A228" s="54" t="s">
        <v>302</v>
      </c>
      <c r="B228" s="55">
        <v>29</v>
      </c>
      <c r="C228" s="55" t="str">
        <f t="shared" si="28"/>
        <v>29</v>
      </c>
      <c r="D228" s="56" t="str">
        <f t="shared" si="29"/>
        <v/>
      </c>
      <c r="E228" s="63"/>
      <c r="F228" s="58">
        <v>29</v>
      </c>
      <c r="G228" s="59" t="str">
        <f t="shared" si="30"/>
        <v/>
      </c>
      <c r="H228" s="60" t="s">
        <v>303</v>
      </c>
      <c r="I228" s="60" t="s">
        <v>191</v>
      </c>
      <c r="J228" s="60" t="s">
        <v>2875</v>
      </c>
      <c r="K228" s="60">
        <v>92</v>
      </c>
      <c r="L228" s="61"/>
      <c r="M228" s="62" t="str">
        <f t="shared" si="31"/>
        <v/>
      </c>
    </row>
    <row r="229" spans="1:13" x14ac:dyDescent="0.2">
      <c r="A229" s="54" t="s">
        <v>310</v>
      </c>
      <c r="B229" s="55">
        <v>29</v>
      </c>
      <c r="C229" s="55" t="str">
        <f t="shared" si="28"/>
        <v>29</v>
      </c>
      <c r="D229" s="56" t="str">
        <f t="shared" si="29"/>
        <v/>
      </c>
      <c r="E229" s="63"/>
      <c r="F229" s="58">
        <v>29</v>
      </c>
      <c r="G229" s="59" t="str">
        <f t="shared" si="30"/>
        <v/>
      </c>
      <c r="H229" s="60" t="s">
        <v>311</v>
      </c>
      <c r="I229" s="60" t="s">
        <v>191</v>
      </c>
      <c r="J229" s="60" t="s">
        <v>2875</v>
      </c>
      <c r="K229" s="60">
        <v>37</v>
      </c>
      <c r="L229" s="61"/>
      <c r="M229" s="62" t="str">
        <f t="shared" si="31"/>
        <v/>
      </c>
    </row>
    <row r="230" spans="1:13" x14ac:dyDescent="0.2">
      <c r="A230" s="54" t="s">
        <v>314</v>
      </c>
      <c r="B230" s="55">
        <v>29</v>
      </c>
      <c r="C230" s="55" t="str">
        <f t="shared" si="28"/>
        <v>29</v>
      </c>
      <c r="D230" s="56" t="str">
        <f t="shared" si="29"/>
        <v/>
      </c>
      <c r="E230" s="63"/>
      <c r="F230" s="58">
        <v>29</v>
      </c>
      <c r="G230" s="59" t="str">
        <f t="shared" si="30"/>
        <v/>
      </c>
      <c r="H230" s="60" t="s">
        <v>315</v>
      </c>
      <c r="I230" s="60" t="s">
        <v>191</v>
      </c>
      <c r="J230" s="60" t="s">
        <v>2875</v>
      </c>
      <c r="K230" s="60">
        <v>23</v>
      </c>
      <c r="L230" s="61"/>
      <c r="M230" s="62" t="str">
        <f t="shared" si="31"/>
        <v/>
      </c>
    </row>
    <row r="231" spans="1:13" x14ac:dyDescent="0.2">
      <c r="A231" s="54" t="s">
        <v>316</v>
      </c>
      <c r="B231" s="55">
        <v>29</v>
      </c>
      <c r="C231" s="55" t="str">
        <f t="shared" si="28"/>
        <v>29</v>
      </c>
      <c r="D231" s="56" t="str">
        <f t="shared" si="29"/>
        <v/>
      </c>
      <c r="E231" s="63"/>
      <c r="F231" s="58">
        <v>29</v>
      </c>
      <c r="G231" s="59" t="str">
        <f t="shared" si="30"/>
        <v/>
      </c>
      <c r="H231" s="60" t="s">
        <v>317</v>
      </c>
      <c r="I231" s="60" t="s">
        <v>25</v>
      </c>
      <c r="J231" s="60" t="s">
        <v>2875</v>
      </c>
      <c r="K231" s="60">
        <v>18</v>
      </c>
      <c r="L231" s="61"/>
      <c r="M231" s="62" t="str">
        <f t="shared" si="31"/>
        <v/>
      </c>
    </row>
    <row r="232" spans="1:13" x14ac:dyDescent="0.2">
      <c r="A232" s="54" t="s">
        <v>320</v>
      </c>
      <c r="B232" s="55">
        <v>29</v>
      </c>
      <c r="C232" s="55" t="str">
        <f t="shared" si="28"/>
        <v>29</v>
      </c>
      <c r="D232" s="56" t="str">
        <f t="shared" si="29"/>
        <v/>
      </c>
      <c r="E232" s="63"/>
      <c r="F232" s="58">
        <v>29</v>
      </c>
      <c r="G232" s="59" t="str">
        <f t="shared" si="30"/>
        <v/>
      </c>
      <c r="H232" s="60" t="s">
        <v>321</v>
      </c>
      <c r="I232" s="60" t="s">
        <v>191</v>
      </c>
      <c r="J232" s="60" t="s">
        <v>2875</v>
      </c>
      <c r="K232" s="60">
        <v>9</v>
      </c>
      <c r="L232" s="61"/>
      <c r="M232" s="62" t="str">
        <f t="shared" si="31"/>
        <v/>
      </c>
    </row>
    <row r="233" spans="1:13" x14ac:dyDescent="0.2">
      <c r="A233" s="54" t="s">
        <v>322</v>
      </c>
      <c r="B233" s="55">
        <v>29</v>
      </c>
      <c r="C233" s="55" t="str">
        <f t="shared" si="28"/>
        <v>29</v>
      </c>
      <c r="D233" s="56" t="str">
        <f t="shared" si="29"/>
        <v/>
      </c>
      <c r="E233" s="63"/>
      <c r="F233" s="58">
        <v>29</v>
      </c>
      <c r="G233" s="59" t="str">
        <f t="shared" si="30"/>
        <v/>
      </c>
      <c r="H233" s="60" t="s">
        <v>323</v>
      </c>
      <c r="I233" s="60" t="s">
        <v>191</v>
      </c>
      <c r="J233" s="60" t="s">
        <v>2875</v>
      </c>
      <c r="K233" s="60">
        <v>9</v>
      </c>
      <c r="L233" s="61"/>
      <c r="M233" s="62" t="str">
        <f t="shared" si="31"/>
        <v/>
      </c>
    </row>
    <row r="234" spans="1:13" x14ac:dyDescent="0.2">
      <c r="A234" s="54" t="s">
        <v>324</v>
      </c>
      <c r="B234" s="55">
        <v>29</v>
      </c>
      <c r="C234" s="55" t="str">
        <f t="shared" si="28"/>
        <v>29</v>
      </c>
      <c r="D234" s="56" t="str">
        <f t="shared" si="29"/>
        <v/>
      </c>
      <c r="E234" s="63"/>
      <c r="F234" s="58">
        <v>29</v>
      </c>
      <c r="G234" s="59" t="str">
        <f t="shared" si="30"/>
        <v/>
      </c>
      <c r="H234" s="60" t="s">
        <v>325</v>
      </c>
      <c r="I234" s="60" t="s">
        <v>191</v>
      </c>
      <c r="J234" s="60" t="s">
        <v>2875</v>
      </c>
      <c r="K234" s="60">
        <v>7</v>
      </c>
      <c r="L234" s="61"/>
      <c r="M234" s="62" t="str">
        <f t="shared" si="31"/>
        <v/>
      </c>
    </row>
    <row r="235" spans="1:13" x14ac:dyDescent="0.2">
      <c r="A235" s="54" t="s">
        <v>326</v>
      </c>
      <c r="B235" s="55">
        <v>29</v>
      </c>
      <c r="C235" s="55" t="str">
        <f t="shared" si="28"/>
        <v>29</v>
      </c>
      <c r="D235" s="56" t="str">
        <f t="shared" si="29"/>
        <v/>
      </c>
      <c r="E235" s="63"/>
      <c r="F235" s="58">
        <v>29</v>
      </c>
      <c r="G235" s="59" t="str">
        <f t="shared" si="30"/>
        <v/>
      </c>
      <c r="H235" s="60" t="s">
        <v>327</v>
      </c>
      <c r="I235" s="60" t="s">
        <v>191</v>
      </c>
      <c r="J235" s="60" t="s">
        <v>2880</v>
      </c>
      <c r="K235" s="60">
        <v>4</v>
      </c>
      <c r="L235" s="61"/>
      <c r="M235" s="62" t="str">
        <f t="shared" si="31"/>
        <v/>
      </c>
    </row>
    <row r="236" spans="1:13" x14ac:dyDescent="0.2">
      <c r="A236" s="64" t="s">
        <v>328</v>
      </c>
      <c r="B236" s="65">
        <v>29</v>
      </c>
      <c r="C236" s="65" t="str">
        <f t="shared" si="28"/>
        <v>29</v>
      </c>
      <c r="D236" s="66" t="str">
        <f t="shared" si="29"/>
        <v/>
      </c>
      <c r="E236" s="63"/>
      <c r="F236" s="67">
        <v>29</v>
      </c>
      <c r="G236" s="68" t="str">
        <f t="shared" si="30"/>
        <v/>
      </c>
      <c r="H236" s="69" t="s">
        <v>329</v>
      </c>
      <c r="I236" s="69" t="s">
        <v>191</v>
      </c>
      <c r="J236" s="69" t="s">
        <v>2878</v>
      </c>
      <c r="K236" s="69">
        <v>2</v>
      </c>
      <c r="L236" s="70">
        <v>201</v>
      </c>
      <c r="M236" s="71" t="str">
        <f t="shared" si="31"/>
        <v/>
      </c>
    </row>
    <row r="237" spans="1:13" x14ac:dyDescent="0.2">
      <c r="A237" s="72"/>
      <c r="B237" s="73"/>
      <c r="C237" s="73"/>
      <c r="D237" s="74"/>
      <c r="E237" s="75"/>
      <c r="F237" s="76" t="s">
        <v>2637</v>
      </c>
      <c r="G237" s="77"/>
      <c r="H237" s="78"/>
      <c r="I237" s="78"/>
      <c r="J237" s="78"/>
      <c r="K237" s="79"/>
      <c r="L237" s="80">
        <f>SUM(L129:L236)</f>
        <v>6246</v>
      </c>
      <c r="M237" s="81">
        <f>SUM(M129:M236)</f>
        <v>0</v>
      </c>
    </row>
    <row r="238" spans="1:13" x14ac:dyDescent="0.2">
      <c r="A238" s="82"/>
      <c r="B238" s="83"/>
      <c r="C238" s="83"/>
      <c r="D238" s="84"/>
      <c r="E238" s="85"/>
      <c r="F238" s="86" t="s">
        <v>2638</v>
      </c>
      <c r="G238" s="87"/>
      <c r="H238" s="88"/>
      <c r="I238" s="88"/>
      <c r="J238" s="88"/>
      <c r="K238" s="89"/>
      <c r="L238" s="89"/>
      <c r="M238" s="90"/>
    </row>
    <row r="239" spans="1:13" x14ac:dyDescent="0.2">
      <c r="A239" s="54" t="s">
        <v>440</v>
      </c>
      <c r="B239" s="55">
        <v>30</v>
      </c>
      <c r="C239" s="55" t="str">
        <f t="shared" ref="C239:C270" si="32">F239&amp;D239</f>
        <v>30</v>
      </c>
      <c r="D239" s="56" t="str">
        <f t="shared" ref="D239:D270" si="33">IF(E239&gt;="A","X","")</f>
        <v/>
      </c>
      <c r="E239" s="63"/>
      <c r="F239" s="58">
        <v>30</v>
      </c>
      <c r="G239" s="59" t="str">
        <f t="shared" ref="G239:G270" si="34">IF(F239&lt;&gt;F238,IF(AND(SUMIF(C:C,F239&amp;"X",K:K)&gt;0,SUMIF(C:C,F239&amp;"X",K:K)&lt;SUMIF(F:F,F239,K:K)),"FB",""),"")</f>
        <v/>
      </c>
      <c r="H239" s="60" t="s">
        <v>441</v>
      </c>
      <c r="I239" s="60" t="s">
        <v>442</v>
      </c>
      <c r="J239" s="60" t="s">
        <v>2875</v>
      </c>
      <c r="K239" s="60">
        <v>48</v>
      </c>
      <c r="L239" s="61"/>
      <c r="M239" s="62" t="str">
        <f t="shared" ref="M239:M270" si="35">IF(D239="X",K239,"")</f>
        <v/>
      </c>
    </row>
    <row r="240" spans="1:13" x14ac:dyDescent="0.2">
      <c r="A240" s="54" t="s">
        <v>443</v>
      </c>
      <c r="B240" s="55">
        <v>30</v>
      </c>
      <c r="C240" s="55" t="str">
        <f t="shared" si="32"/>
        <v>30</v>
      </c>
      <c r="D240" s="56" t="str">
        <f t="shared" si="33"/>
        <v/>
      </c>
      <c r="E240" s="63"/>
      <c r="F240" s="58">
        <v>30</v>
      </c>
      <c r="G240" s="59" t="str">
        <f t="shared" si="34"/>
        <v/>
      </c>
      <c r="H240" s="60" t="s">
        <v>444</v>
      </c>
      <c r="I240" s="60" t="s">
        <v>445</v>
      </c>
      <c r="J240" s="60" t="s">
        <v>2875</v>
      </c>
      <c r="K240" s="60">
        <v>24</v>
      </c>
      <c r="L240" s="61"/>
      <c r="M240" s="62" t="str">
        <f t="shared" si="35"/>
        <v/>
      </c>
    </row>
    <row r="241" spans="1:13" x14ac:dyDescent="0.2">
      <c r="A241" s="54" t="s">
        <v>446</v>
      </c>
      <c r="B241" s="55">
        <v>30</v>
      </c>
      <c r="C241" s="55" t="str">
        <f t="shared" si="32"/>
        <v>30</v>
      </c>
      <c r="D241" s="56" t="str">
        <f t="shared" si="33"/>
        <v/>
      </c>
      <c r="E241" s="63"/>
      <c r="F241" s="58">
        <v>30</v>
      </c>
      <c r="G241" s="59" t="str">
        <f t="shared" si="34"/>
        <v/>
      </c>
      <c r="H241" s="60" t="s">
        <v>447</v>
      </c>
      <c r="I241" s="60" t="s">
        <v>445</v>
      </c>
      <c r="J241" s="60" t="s">
        <v>2875</v>
      </c>
      <c r="K241" s="60">
        <v>7</v>
      </c>
      <c r="L241" s="61"/>
      <c r="M241" s="62" t="str">
        <f t="shared" si="35"/>
        <v/>
      </c>
    </row>
    <row r="242" spans="1:13" x14ac:dyDescent="0.2">
      <c r="A242" s="54" t="s">
        <v>448</v>
      </c>
      <c r="B242" s="55">
        <v>30</v>
      </c>
      <c r="C242" s="55" t="str">
        <f t="shared" si="32"/>
        <v>30</v>
      </c>
      <c r="D242" s="56" t="str">
        <f t="shared" si="33"/>
        <v/>
      </c>
      <c r="E242" s="63"/>
      <c r="F242" s="58">
        <v>30</v>
      </c>
      <c r="G242" s="59" t="str">
        <f t="shared" si="34"/>
        <v/>
      </c>
      <c r="H242" s="60" t="s">
        <v>449</v>
      </c>
      <c r="I242" s="60" t="s">
        <v>445</v>
      </c>
      <c r="J242" s="60" t="s">
        <v>2875</v>
      </c>
      <c r="K242" s="60">
        <v>5</v>
      </c>
      <c r="L242" s="61"/>
      <c r="M242" s="62" t="str">
        <f t="shared" si="35"/>
        <v/>
      </c>
    </row>
    <row r="243" spans="1:13" x14ac:dyDescent="0.2">
      <c r="A243" s="64" t="s">
        <v>450</v>
      </c>
      <c r="B243" s="65">
        <v>30</v>
      </c>
      <c r="C243" s="65" t="str">
        <f t="shared" si="32"/>
        <v>30</v>
      </c>
      <c r="D243" s="66" t="str">
        <f t="shared" si="33"/>
        <v/>
      </c>
      <c r="E243" s="63"/>
      <c r="F243" s="67">
        <v>30</v>
      </c>
      <c r="G243" s="68" t="str">
        <f t="shared" si="34"/>
        <v/>
      </c>
      <c r="H243" s="69" t="s">
        <v>451</v>
      </c>
      <c r="I243" s="69" t="s">
        <v>452</v>
      </c>
      <c r="J243" s="69" t="s">
        <v>2880</v>
      </c>
      <c r="K243" s="69">
        <v>3</v>
      </c>
      <c r="L243" s="70">
        <v>87</v>
      </c>
      <c r="M243" s="71" t="str">
        <f t="shared" si="35"/>
        <v/>
      </c>
    </row>
    <row r="244" spans="1:13" x14ac:dyDescent="0.2">
      <c r="A244" s="54" t="s">
        <v>453</v>
      </c>
      <c r="B244" s="55">
        <v>31</v>
      </c>
      <c r="C244" s="55" t="str">
        <f t="shared" si="32"/>
        <v>31</v>
      </c>
      <c r="D244" s="56" t="str">
        <f t="shared" si="33"/>
        <v/>
      </c>
      <c r="E244" s="63"/>
      <c r="F244" s="58">
        <v>31</v>
      </c>
      <c r="G244" s="59" t="str">
        <f t="shared" si="34"/>
        <v/>
      </c>
      <c r="H244" s="60" t="s">
        <v>454</v>
      </c>
      <c r="I244" s="60" t="s">
        <v>442</v>
      </c>
      <c r="J244" s="60" t="s">
        <v>2875</v>
      </c>
      <c r="K244" s="60">
        <v>69</v>
      </c>
      <c r="L244" s="61"/>
      <c r="M244" s="62" t="str">
        <f t="shared" si="35"/>
        <v/>
      </c>
    </row>
    <row r="245" spans="1:13" x14ac:dyDescent="0.2">
      <c r="A245" s="54" t="s">
        <v>2722</v>
      </c>
      <c r="B245" s="55">
        <v>31</v>
      </c>
      <c r="C245" s="55" t="str">
        <f t="shared" si="32"/>
        <v>31</v>
      </c>
      <c r="D245" s="56" t="str">
        <f t="shared" si="33"/>
        <v/>
      </c>
      <c r="E245" s="63"/>
      <c r="F245" s="58">
        <v>31</v>
      </c>
      <c r="G245" s="59" t="str">
        <f t="shared" si="34"/>
        <v/>
      </c>
      <c r="H245" s="60" t="s">
        <v>2723</v>
      </c>
      <c r="I245" s="60" t="s">
        <v>442</v>
      </c>
      <c r="J245" s="60" t="s">
        <v>2876</v>
      </c>
      <c r="K245" s="60">
        <v>39</v>
      </c>
      <c r="L245" s="61"/>
      <c r="M245" s="62" t="str">
        <f t="shared" si="35"/>
        <v/>
      </c>
    </row>
    <row r="246" spans="1:13" x14ac:dyDescent="0.2">
      <c r="A246" s="54" t="s">
        <v>457</v>
      </c>
      <c r="B246" s="55">
        <v>31</v>
      </c>
      <c r="C246" s="55" t="str">
        <f t="shared" si="32"/>
        <v>31</v>
      </c>
      <c r="D246" s="56" t="str">
        <f t="shared" si="33"/>
        <v/>
      </c>
      <c r="E246" s="63"/>
      <c r="F246" s="58">
        <v>31</v>
      </c>
      <c r="G246" s="59" t="str">
        <f t="shared" si="34"/>
        <v/>
      </c>
      <c r="H246" s="60" t="s">
        <v>458</v>
      </c>
      <c r="I246" s="60" t="s">
        <v>442</v>
      </c>
      <c r="J246" s="60" t="s">
        <v>2878</v>
      </c>
      <c r="K246" s="60">
        <v>16</v>
      </c>
      <c r="L246" s="61"/>
      <c r="M246" s="62" t="str">
        <f t="shared" si="35"/>
        <v/>
      </c>
    </row>
    <row r="247" spans="1:13" x14ac:dyDescent="0.2">
      <c r="A247" s="54" t="s">
        <v>455</v>
      </c>
      <c r="B247" s="55">
        <v>31</v>
      </c>
      <c r="C247" s="55" t="str">
        <f t="shared" si="32"/>
        <v>31</v>
      </c>
      <c r="D247" s="56" t="str">
        <f t="shared" si="33"/>
        <v/>
      </c>
      <c r="E247" s="63"/>
      <c r="F247" s="58">
        <v>31</v>
      </c>
      <c r="G247" s="59" t="str">
        <f t="shared" si="34"/>
        <v/>
      </c>
      <c r="H247" s="60" t="s">
        <v>456</v>
      </c>
      <c r="I247" s="60" t="s">
        <v>442</v>
      </c>
      <c r="J247" s="60" t="s">
        <v>2889</v>
      </c>
      <c r="K247" s="60">
        <v>15</v>
      </c>
      <c r="L247" s="61"/>
      <c r="M247" s="62" t="str">
        <f t="shared" si="35"/>
        <v/>
      </c>
    </row>
    <row r="248" spans="1:13" x14ac:dyDescent="0.2">
      <c r="A248" s="54" t="s">
        <v>459</v>
      </c>
      <c r="B248" s="55">
        <v>31</v>
      </c>
      <c r="C248" s="55" t="str">
        <f t="shared" si="32"/>
        <v>31</v>
      </c>
      <c r="D248" s="56" t="str">
        <f t="shared" si="33"/>
        <v/>
      </c>
      <c r="E248" s="63"/>
      <c r="F248" s="58">
        <v>31</v>
      </c>
      <c r="G248" s="59" t="str">
        <f t="shared" si="34"/>
        <v/>
      </c>
      <c r="H248" s="60" t="s">
        <v>460</v>
      </c>
      <c r="I248" s="60" t="s">
        <v>461</v>
      </c>
      <c r="J248" s="60" t="s">
        <v>2878</v>
      </c>
      <c r="K248" s="60">
        <v>4</v>
      </c>
      <c r="L248" s="61"/>
      <c r="M248" s="62" t="str">
        <f t="shared" si="35"/>
        <v/>
      </c>
    </row>
    <row r="249" spans="1:13" s="2" customFormat="1" x14ac:dyDescent="0.2">
      <c r="A249" s="64" t="s">
        <v>462</v>
      </c>
      <c r="B249" s="65">
        <v>31</v>
      </c>
      <c r="C249" s="65" t="str">
        <f t="shared" si="32"/>
        <v>31</v>
      </c>
      <c r="D249" s="66" t="str">
        <f t="shared" si="33"/>
        <v/>
      </c>
      <c r="E249" s="63"/>
      <c r="F249" s="67">
        <v>31</v>
      </c>
      <c r="G249" s="68" t="str">
        <f t="shared" si="34"/>
        <v/>
      </c>
      <c r="H249" s="69" t="s">
        <v>463</v>
      </c>
      <c r="I249" s="69" t="s">
        <v>442</v>
      </c>
      <c r="J249" s="69" t="s">
        <v>2875</v>
      </c>
      <c r="K249" s="69">
        <v>3</v>
      </c>
      <c r="L249" s="70">
        <v>146</v>
      </c>
      <c r="M249" s="71" t="str">
        <f t="shared" si="35"/>
        <v/>
      </c>
    </row>
    <row r="250" spans="1:13" s="2" customFormat="1" x14ac:dyDescent="0.2">
      <c r="A250" s="54" t="s">
        <v>2724</v>
      </c>
      <c r="B250" s="55">
        <v>32</v>
      </c>
      <c r="C250" s="55" t="str">
        <f t="shared" si="32"/>
        <v>32</v>
      </c>
      <c r="D250" s="56" t="str">
        <f t="shared" si="33"/>
        <v/>
      </c>
      <c r="E250" s="63"/>
      <c r="F250" s="58">
        <v>32</v>
      </c>
      <c r="G250" s="59" t="str">
        <f t="shared" si="34"/>
        <v/>
      </c>
      <c r="H250" s="60" t="s">
        <v>2725</v>
      </c>
      <c r="I250" s="60" t="s">
        <v>442</v>
      </c>
      <c r="J250" s="60" t="s">
        <v>2876</v>
      </c>
      <c r="K250" s="60">
        <v>35</v>
      </c>
      <c r="L250" s="61"/>
      <c r="M250" s="62" t="str">
        <f t="shared" si="35"/>
        <v/>
      </c>
    </row>
    <row r="251" spans="1:13" x14ac:dyDescent="0.2">
      <c r="A251" s="54" t="s">
        <v>466</v>
      </c>
      <c r="B251" s="55">
        <v>32</v>
      </c>
      <c r="C251" s="55" t="str">
        <f t="shared" si="32"/>
        <v>32</v>
      </c>
      <c r="D251" s="56" t="str">
        <f t="shared" si="33"/>
        <v/>
      </c>
      <c r="E251" s="63"/>
      <c r="F251" s="58">
        <v>32</v>
      </c>
      <c r="G251" s="59" t="str">
        <f t="shared" si="34"/>
        <v/>
      </c>
      <c r="H251" s="60" t="s">
        <v>467</v>
      </c>
      <c r="I251" s="60" t="s">
        <v>442</v>
      </c>
      <c r="J251" s="60" t="s">
        <v>2877</v>
      </c>
      <c r="K251" s="60">
        <v>25</v>
      </c>
      <c r="L251" s="61"/>
      <c r="M251" s="62" t="str">
        <f t="shared" si="35"/>
        <v/>
      </c>
    </row>
    <row r="252" spans="1:13" x14ac:dyDescent="0.2">
      <c r="A252" s="54" t="s">
        <v>468</v>
      </c>
      <c r="B252" s="55">
        <v>32</v>
      </c>
      <c r="C252" s="55" t="str">
        <f t="shared" si="32"/>
        <v>32</v>
      </c>
      <c r="D252" s="56" t="str">
        <f t="shared" si="33"/>
        <v/>
      </c>
      <c r="E252" s="63"/>
      <c r="F252" s="58">
        <v>32</v>
      </c>
      <c r="G252" s="59" t="str">
        <f t="shared" si="34"/>
        <v/>
      </c>
      <c r="H252" s="60" t="s">
        <v>469</v>
      </c>
      <c r="I252" s="60" t="s">
        <v>442</v>
      </c>
      <c r="J252" s="60" t="s">
        <v>2875</v>
      </c>
      <c r="K252" s="60">
        <v>23</v>
      </c>
      <c r="L252" s="61"/>
      <c r="M252" s="62" t="str">
        <f t="shared" si="35"/>
        <v/>
      </c>
    </row>
    <row r="253" spans="1:13" x14ac:dyDescent="0.2">
      <c r="A253" s="54" t="s">
        <v>470</v>
      </c>
      <c r="B253" s="55">
        <v>32</v>
      </c>
      <c r="C253" s="55" t="str">
        <f t="shared" si="32"/>
        <v>32</v>
      </c>
      <c r="D253" s="56" t="str">
        <f t="shared" si="33"/>
        <v/>
      </c>
      <c r="E253" s="63"/>
      <c r="F253" s="58">
        <v>32</v>
      </c>
      <c r="G253" s="59" t="str">
        <f t="shared" si="34"/>
        <v/>
      </c>
      <c r="H253" s="60" t="s">
        <v>471</v>
      </c>
      <c r="I253" s="60" t="s">
        <v>442</v>
      </c>
      <c r="J253" s="60" t="s">
        <v>2875</v>
      </c>
      <c r="K253" s="60">
        <v>19</v>
      </c>
      <c r="L253" s="61"/>
      <c r="M253" s="62" t="str">
        <f t="shared" si="35"/>
        <v/>
      </c>
    </row>
    <row r="254" spans="1:13" x14ac:dyDescent="0.2">
      <c r="A254" s="54" t="s">
        <v>474</v>
      </c>
      <c r="B254" s="55">
        <v>32</v>
      </c>
      <c r="C254" s="55" t="str">
        <f t="shared" si="32"/>
        <v>32</v>
      </c>
      <c r="D254" s="56" t="str">
        <f t="shared" si="33"/>
        <v/>
      </c>
      <c r="E254" s="63"/>
      <c r="F254" s="58">
        <v>32</v>
      </c>
      <c r="G254" s="59" t="str">
        <f t="shared" si="34"/>
        <v/>
      </c>
      <c r="H254" s="60" t="s">
        <v>475</v>
      </c>
      <c r="I254" s="60" t="s">
        <v>442</v>
      </c>
      <c r="J254" s="60" t="s">
        <v>2875</v>
      </c>
      <c r="K254" s="60">
        <v>17</v>
      </c>
      <c r="L254" s="61"/>
      <c r="M254" s="62" t="str">
        <f t="shared" si="35"/>
        <v/>
      </c>
    </row>
    <row r="255" spans="1:13" x14ac:dyDescent="0.2">
      <c r="A255" s="54" t="s">
        <v>472</v>
      </c>
      <c r="B255" s="55">
        <v>32</v>
      </c>
      <c r="C255" s="55" t="str">
        <f t="shared" si="32"/>
        <v>32</v>
      </c>
      <c r="D255" s="56" t="str">
        <f t="shared" si="33"/>
        <v/>
      </c>
      <c r="E255" s="63"/>
      <c r="F255" s="58">
        <v>32</v>
      </c>
      <c r="G255" s="59" t="str">
        <f t="shared" si="34"/>
        <v/>
      </c>
      <c r="H255" s="60" t="s">
        <v>473</v>
      </c>
      <c r="I255" s="60" t="s">
        <v>442</v>
      </c>
      <c r="J255" s="60" t="s">
        <v>2875</v>
      </c>
      <c r="K255" s="60">
        <v>16</v>
      </c>
      <c r="L255" s="61"/>
      <c r="M255" s="62" t="str">
        <f t="shared" si="35"/>
        <v/>
      </c>
    </row>
    <row r="256" spans="1:13" x14ac:dyDescent="0.2">
      <c r="A256" s="54" t="s">
        <v>478</v>
      </c>
      <c r="B256" s="55">
        <v>32</v>
      </c>
      <c r="C256" s="55" t="str">
        <f t="shared" si="32"/>
        <v>32</v>
      </c>
      <c r="D256" s="56" t="str">
        <f t="shared" si="33"/>
        <v/>
      </c>
      <c r="E256" s="63"/>
      <c r="F256" s="58">
        <v>32</v>
      </c>
      <c r="G256" s="59" t="str">
        <f t="shared" si="34"/>
        <v/>
      </c>
      <c r="H256" s="60" t="s">
        <v>479</v>
      </c>
      <c r="I256" s="60" t="s">
        <v>442</v>
      </c>
      <c r="J256" s="60" t="s">
        <v>2875</v>
      </c>
      <c r="K256" s="60">
        <v>9</v>
      </c>
      <c r="L256" s="61"/>
      <c r="M256" s="62" t="str">
        <f t="shared" si="35"/>
        <v/>
      </c>
    </row>
    <row r="257" spans="1:13" x14ac:dyDescent="0.2">
      <c r="A257" s="54" t="s">
        <v>480</v>
      </c>
      <c r="B257" s="55">
        <v>32</v>
      </c>
      <c r="C257" s="55" t="str">
        <f t="shared" si="32"/>
        <v>32</v>
      </c>
      <c r="D257" s="56" t="str">
        <f t="shared" si="33"/>
        <v/>
      </c>
      <c r="E257" s="63"/>
      <c r="F257" s="58">
        <v>32</v>
      </c>
      <c r="G257" s="59" t="str">
        <f t="shared" si="34"/>
        <v/>
      </c>
      <c r="H257" s="60" t="s">
        <v>481</v>
      </c>
      <c r="I257" s="60" t="s">
        <v>442</v>
      </c>
      <c r="J257" s="60" t="s">
        <v>2877</v>
      </c>
      <c r="K257" s="60">
        <v>8</v>
      </c>
      <c r="L257" s="61"/>
      <c r="M257" s="62" t="str">
        <f t="shared" si="35"/>
        <v/>
      </c>
    </row>
    <row r="258" spans="1:13" x14ac:dyDescent="0.2">
      <c r="A258" s="54" t="s">
        <v>510</v>
      </c>
      <c r="B258" s="55">
        <v>32</v>
      </c>
      <c r="C258" s="55" t="str">
        <f t="shared" si="32"/>
        <v>32</v>
      </c>
      <c r="D258" s="56" t="str">
        <f t="shared" si="33"/>
        <v/>
      </c>
      <c r="E258" s="63"/>
      <c r="F258" s="58">
        <v>32</v>
      </c>
      <c r="G258" s="59" t="str">
        <f t="shared" si="34"/>
        <v/>
      </c>
      <c r="H258" s="60" t="s">
        <v>511</v>
      </c>
      <c r="I258" s="60" t="s">
        <v>442</v>
      </c>
      <c r="J258" s="60" t="s">
        <v>2885</v>
      </c>
      <c r="K258" s="60">
        <v>6</v>
      </c>
      <c r="L258" s="61"/>
      <c r="M258" s="62" t="str">
        <f t="shared" si="35"/>
        <v/>
      </c>
    </row>
    <row r="259" spans="1:13" x14ac:dyDescent="0.2">
      <c r="A259" s="54" t="s">
        <v>482</v>
      </c>
      <c r="B259" s="55">
        <v>32</v>
      </c>
      <c r="C259" s="55" t="str">
        <f t="shared" si="32"/>
        <v>32</v>
      </c>
      <c r="D259" s="56" t="str">
        <f t="shared" si="33"/>
        <v/>
      </c>
      <c r="E259" s="63"/>
      <c r="F259" s="58">
        <v>32</v>
      </c>
      <c r="G259" s="59" t="str">
        <f t="shared" si="34"/>
        <v/>
      </c>
      <c r="H259" s="60" t="s">
        <v>483</v>
      </c>
      <c r="I259" s="60" t="s">
        <v>442</v>
      </c>
      <c r="J259" s="60" t="s">
        <v>2878</v>
      </c>
      <c r="K259" s="60">
        <v>5</v>
      </c>
      <c r="L259" s="61"/>
      <c r="M259" s="62" t="str">
        <f t="shared" si="35"/>
        <v/>
      </c>
    </row>
    <row r="260" spans="1:13" x14ac:dyDescent="0.2">
      <c r="A260" s="54" t="s">
        <v>484</v>
      </c>
      <c r="B260" s="55">
        <v>32</v>
      </c>
      <c r="C260" s="55" t="str">
        <f t="shared" si="32"/>
        <v>32</v>
      </c>
      <c r="D260" s="56" t="str">
        <f t="shared" si="33"/>
        <v/>
      </c>
      <c r="E260" s="63"/>
      <c r="F260" s="58">
        <v>32</v>
      </c>
      <c r="G260" s="59" t="str">
        <f t="shared" si="34"/>
        <v/>
      </c>
      <c r="H260" s="60" t="s">
        <v>485</v>
      </c>
      <c r="I260" s="60" t="s">
        <v>442</v>
      </c>
      <c r="J260" s="60" t="s">
        <v>2885</v>
      </c>
      <c r="K260" s="60">
        <v>3</v>
      </c>
      <c r="L260" s="61"/>
      <c r="M260" s="62" t="str">
        <f t="shared" si="35"/>
        <v/>
      </c>
    </row>
    <row r="261" spans="1:13" x14ac:dyDescent="0.2">
      <c r="A261" s="54" t="s">
        <v>486</v>
      </c>
      <c r="B261" s="55">
        <v>32</v>
      </c>
      <c r="C261" s="55" t="str">
        <f t="shared" si="32"/>
        <v>32</v>
      </c>
      <c r="D261" s="56" t="str">
        <f t="shared" si="33"/>
        <v/>
      </c>
      <c r="E261" s="63"/>
      <c r="F261" s="58">
        <v>32</v>
      </c>
      <c r="G261" s="59" t="str">
        <f t="shared" si="34"/>
        <v/>
      </c>
      <c r="H261" s="60" t="s">
        <v>487</v>
      </c>
      <c r="I261" s="60" t="s">
        <v>442</v>
      </c>
      <c r="J261" s="60" t="s">
        <v>2875</v>
      </c>
      <c r="K261" s="60">
        <v>3</v>
      </c>
      <c r="L261" s="61"/>
      <c r="M261" s="62" t="str">
        <f t="shared" si="35"/>
        <v/>
      </c>
    </row>
    <row r="262" spans="1:13" x14ac:dyDescent="0.2">
      <c r="A262" s="64" t="s">
        <v>488</v>
      </c>
      <c r="B262" s="65">
        <v>32</v>
      </c>
      <c r="C262" s="65" t="str">
        <f t="shared" si="32"/>
        <v>32</v>
      </c>
      <c r="D262" s="66" t="str">
        <f t="shared" si="33"/>
        <v/>
      </c>
      <c r="E262" s="63"/>
      <c r="F262" s="67">
        <v>32</v>
      </c>
      <c r="G262" s="68" t="str">
        <f t="shared" si="34"/>
        <v/>
      </c>
      <c r="H262" s="69" t="s">
        <v>489</v>
      </c>
      <c r="I262" s="69" t="s">
        <v>442</v>
      </c>
      <c r="J262" s="69" t="s">
        <v>2875</v>
      </c>
      <c r="K262" s="69">
        <v>2</v>
      </c>
      <c r="L262" s="70">
        <v>171</v>
      </c>
      <c r="M262" s="71" t="str">
        <f t="shared" si="35"/>
        <v/>
      </c>
    </row>
    <row r="263" spans="1:13" x14ac:dyDescent="0.2">
      <c r="A263" s="54" t="s">
        <v>490</v>
      </c>
      <c r="B263" s="55">
        <v>33</v>
      </c>
      <c r="C263" s="55" t="str">
        <f t="shared" si="32"/>
        <v>33</v>
      </c>
      <c r="D263" s="56" t="str">
        <f t="shared" si="33"/>
        <v/>
      </c>
      <c r="E263" s="63"/>
      <c r="F263" s="58">
        <v>33</v>
      </c>
      <c r="G263" s="59" t="str">
        <f t="shared" si="34"/>
        <v/>
      </c>
      <c r="H263" s="60" t="s">
        <v>491</v>
      </c>
      <c r="I263" s="60" t="s">
        <v>442</v>
      </c>
      <c r="J263" s="60" t="s">
        <v>2875</v>
      </c>
      <c r="K263" s="60">
        <v>155</v>
      </c>
      <c r="L263" s="61"/>
      <c r="M263" s="62" t="str">
        <f t="shared" si="35"/>
        <v/>
      </c>
    </row>
    <row r="264" spans="1:13" x14ac:dyDescent="0.2">
      <c r="A264" s="54" t="s">
        <v>492</v>
      </c>
      <c r="B264" s="55">
        <v>33</v>
      </c>
      <c r="C264" s="55" t="str">
        <f t="shared" si="32"/>
        <v>33</v>
      </c>
      <c r="D264" s="56" t="str">
        <f t="shared" si="33"/>
        <v/>
      </c>
      <c r="E264" s="63"/>
      <c r="F264" s="58">
        <v>33</v>
      </c>
      <c r="G264" s="59" t="str">
        <f t="shared" si="34"/>
        <v/>
      </c>
      <c r="H264" s="60" t="s">
        <v>493</v>
      </c>
      <c r="I264" s="60" t="s">
        <v>442</v>
      </c>
      <c r="J264" s="60" t="s">
        <v>2875</v>
      </c>
      <c r="K264" s="60">
        <v>66</v>
      </c>
      <c r="L264" s="61"/>
      <c r="M264" s="62" t="str">
        <f t="shared" si="35"/>
        <v/>
      </c>
    </row>
    <row r="265" spans="1:13" x14ac:dyDescent="0.2">
      <c r="A265" s="54" t="s">
        <v>494</v>
      </c>
      <c r="B265" s="55">
        <v>33</v>
      </c>
      <c r="C265" s="55" t="str">
        <f t="shared" si="32"/>
        <v>33</v>
      </c>
      <c r="D265" s="56" t="str">
        <f t="shared" si="33"/>
        <v/>
      </c>
      <c r="E265" s="63"/>
      <c r="F265" s="58">
        <v>33</v>
      </c>
      <c r="G265" s="59" t="str">
        <f t="shared" si="34"/>
        <v/>
      </c>
      <c r="H265" s="60" t="s">
        <v>495</v>
      </c>
      <c r="I265" s="60" t="s">
        <v>442</v>
      </c>
      <c r="J265" s="60" t="s">
        <v>2875</v>
      </c>
      <c r="K265" s="60">
        <v>30</v>
      </c>
      <c r="L265" s="61"/>
      <c r="M265" s="62" t="str">
        <f t="shared" si="35"/>
        <v/>
      </c>
    </row>
    <row r="266" spans="1:13" x14ac:dyDescent="0.2">
      <c r="A266" s="54" t="s">
        <v>464</v>
      </c>
      <c r="B266" s="55">
        <v>33</v>
      </c>
      <c r="C266" s="55" t="str">
        <f t="shared" si="32"/>
        <v>33</v>
      </c>
      <c r="D266" s="56" t="str">
        <f t="shared" si="33"/>
        <v/>
      </c>
      <c r="E266" s="63"/>
      <c r="F266" s="58">
        <v>33</v>
      </c>
      <c r="G266" s="59" t="str">
        <f t="shared" si="34"/>
        <v/>
      </c>
      <c r="H266" s="60" t="s">
        <v>465</v>
      </c>
      <c r="I266" s="60" t="s">
        <v>442</v>
      </c>
      <c r="J266" s="60" t="s">
        <v>2878</v>
      </c>
      <c r="K266" s="60">
        <v>26</v>
      </c>
      <c r="L266" s="61"/>
      <c r="M266" s="62" t="str">
        <f t="shared" si="35"/>
        <v/>
      </c>
    </row>
    <row r="267" spans="1:13" x14ac:dyDescent="0.2">
      <c r="A267" s="54" t="s">
        <v>496</v>
      </c>
      <c r="B267" s="55">
        <v>33</v>
      </c>
      <c r="C267" s="55" t="str">
        <f t="shared" si="32"/>
        <v>33</v>
      </c>
      <c r="D267" s="56" t="str">
        <f t="shared" si="33"/>
        <v/>
      </c>
      <c r="E267" s="63"/>
      <c r="F267" s="58">
        <v>33</v>
      </c>
      <c r="G267" s="59" t="str">
        <f t="shared" si="34"/>
        <v/>
      </c>
      <c r="H267" s="60" t="s">
        <v>497</v>
      </c>
      <c r="I267" s="60" t="s">
        <v>442</v>
      </c>
      <c r="J267" s="60" t="s">
        <v>2878</v>
      </c>
      <c r="K267" s="60">
        <v>19</v>
      </c>
      <c r="L267" s="61"/>
      <c r="M267" s="62" t="str">
        <f t="shared" si="35"/>
        <v/>
      </c>
    </row>
    <row r="268" spans="1:13" x14ac:dyDescent="0.2">
      <c r="A268" s="54" t="s">
        <v>498</v>
      </c>
      <c r="B268" s="55">
        <v>33</v>
      </c>
      <c r="C268" s="55" t="str">
        <f t="shared" si="32"/>
        <v>33</v>
      </c>
      <c r="D268" s="56" t="str">
        <f t="shared" si="33"/>
        <v/>
      </c>
      <c r="E268" s="63"/>
      <c r="F268" s="58">
        <v>33</v>
      </c>
      <c r="G268" s="59" t="str">
        <f t="shared" si="34"/>
        <v/>
      </c>
      <c r="H268" s="60" t="s">
        <v>499</v>
      </c>
      <c r="I268" s="60" t="s">
        <v>442</v>
      </c>
      <c r="J268" s="60" t="s">
        <v>2875</v>
      </c>
      <c r="K268" s="60">
        <v>16</v>
      </c>
      <c r="L268" s="61"/>
      <c r="M268" s="62" t="str">
        <f t="shared" si="35"/>
        <v/>
      </c>
    </row>
    <row r="269" spans="1:13" x14ac:dyDescent="0.2">
      <c r="A269" s="54" t="s">
        <v>500</v>
      </c>
      <c r="B269" s="55">
        <v>33</v>
      </c>
      <c r="C269" s="55" t="str">
        <f t="shared" si="32"/>
        <v>33</v>
      </c>
      <c r="D269" s="56" t="str">
        <f t="shared" si="33"/>
        <v/>
      </c>
      <c r="E269" s="63"/>
      <c r="F269" s="58">
        <v>33</v>
      </c>
      <c r="G269" s="59" t="str">
        <f t="shared" si="34"/>
        <v/>
      </c>
      <c r="H269" s="60" t="s">
        <v>501</v>
      </c>
      <c r="I269" s="60" t="s">
        <v>442</v>
      </c>
      <c r="J269" s="60" t="s">
        <v>2875</v>
      </c>
      <c r="K269" s="60">
        <v>14</v>
      </c>
      <c r="L269" s="61"/>
      <c r="M269" s="62" t="str">
        <f t="shared" si="35"/>
        <v/>
      </c>
    </row>
    <row r="270" spans="1:13" x14ac:dyDescent="0.2">
      <c r="A270" s="54" t="s">
        <v>502</v>
      </c>
      <c r="B270" s="55">
        <v>33</v>
      </c>
      <c r="C270" s="55" t="str">
        <f t="shared" si="32"/>
        <v>33</v>
      </c>
      <c r="D270" s="56" t="str">
        <f t="shared" si="33"/>
        <v/>
      </c>
      <c r="E270" s="63"/>
      <c r="F270" s="58">
        <v>33</v>
      </c>
      <c r="G270" s="59" t="str">
        <f t="shared" si="34"/>
        <v/>
      </c>
      <c r="H270" s="60" t="s">
        <v>503</v>
      </c>
      <c r="I270" s="60" t="s">
        <v>442</v>
      </c>
      <c r="J270" s="60" t="s">
        <v>2877</v>
      </c>
      <c r="K270" s="60">
        <v>11</v>
      </c>
      <c r="L270" s="61"/>
      <c r="M270" s="62" t="str">
        <f t="shared" si="35"/>
        <v/>
      </c>
    </row>
    <row r="271" spans="1:13" x14ac:dyDescent="0.2">
      <c r="A271" s="54" t="s">
        <v>476</v>
      </c>
      <c r="B271" s="55">
        <v>33</v>
      </c>
      <c r="C271" s="55" t="str">
        <f t="shared" ref="C271:C302" si="36">F271&amp;D271</f>
        <v>33</v>
      </c>
      <c r="D271" s="56" t="str">
        <f t="shared" ref="D271:D302" si="37">IF(E271&gt;="A","X","")</f>
        <v/>
      </c>
      <c r="E271" s="63"/>
      <c r="F271" s="58">
        <v>33</v>
      </c>
      <c r="G271" s="59" t="str">
        <f t="shared" ref="G271:G302" si="38">IF(F271&lt;&gt;F270,IF(AND(SUMIF(C:C,F271&amp;"X",K:K)&gt;0,SUMIF(C:C,F271&amp;"X",K:K)&lt;SUMIF(F:F,F271,K:K)),"FB",""),"")</f>
        <v/>
      </c>
      <c r="H271" s="60" t="s">
        <v>477</v>
      </c>
      <c r="I271" s="60" t="s">
        <v>442</v>
      </c>
      <c r="J271" s="60" t="s">
        <v>2875</v>
      </c>
      <c r="K271" s="60">
        <v>11</v>
      </c>
      <c r="L271" s="61"/>
      <c r="M271" s="62" t="str">
        <f t="shared" ref="M271:M302" si="39">IF(D271="X",K271,"")</f>
        <v/>
      </c>
    </row>
    <row r="272" spans="1:13" x14ac:dyDescent="0.2">
      <c r="A272" s="54" t="s">
        <v>504</v>
      </c>
      <c r="B272" s="55">
        <v>33</v>
      </c>
      <c r="C272" s="55" t="str">
        <f t="shared" si="36"/>
        <v>33</v>
      </c>
      <c r="D272" s="56" t="str">
        <f t="shared" si="37"/>
        <v/>
      </c>
      <c r="E272" s="63"/>
      <c r="F272" s="58">
        <v>33</v>
      </c>
      <c r="G272" s="59" t="str">
        <f t="shared" si="38"/>
        <v/>
      </c>
      <c r="H272" s="60" t="s">
        <v>505</v>
      </c>
      <c r="I272" s="60" t="s">
        <v>442</v>
      </c>
      <c r="J272" s="60" t="s">
        <v>2880</v>
      </c>
      <c r="K272" s="60">
        <v>7</v>
      </c>
      <c r="L272" s="61"/>
      <c r="M272" s="62" t="str">
        <f t="shared" si="39"/>
        <v/>
      </c>
    </row>
    <row r="273" spans="1:13" x14ac:dyDescent="0.2">
      <c r="A273" s="54" t="s">
        <v>508</v>
      </c>
      <c r="B273" s="55">
        <v>33</v>
      </c>
      <c r="C273" s="55" t="str">
        <f t="shared" si="36"/>
        <v>33</v>
      </c>
      <c r="D273" s="56" t="str">
        <f t="shared" si="37"/>
        <v/>
      </c>
      <c r="E273" s="63"/>
      <c r="F273" s="58">
        <v>33</v>
      </c>
      <c r="G273" s="59" t="str">
        <f t="shared" si="38"/>
        <v/>
      </c>
      <c r="H273" s="60" t="s">
        <v>509</v>
      </c>
      <c r="I273" s="60" t="s">
        <v>442</v>
      </c>
      <c r="J273" s="60" t="s">
        <v>2875</v>
      </c>
      <c r="K273" s="60">
        <v>5</v>
      </c>
      <c r="L273" s="61"/>
      <c r="M273" s="62" t="str">
        <f t="shared" si="39"/>
        <v/>
      </c>
    </row>
    <row r="274" spans="1:13" x14ac:dyDescent="0.2">
      <c r="A274" s="54" t="s">
        <v>506</v>
      </c>
      <c r="B274" s="55">
        <v>33</v>
      </c>
      <c r="C274" s="55" t="str">
        <f t="shared" si="36"/>
        <v>33</v>
      </c>
      <c r="D274" s="56" t="str">
        <f t="shared" si="37"/>
        <v/>
      </c>
      <c r="E274" s="63"/>
      <c r="F274" s="58">
        <v>33</v>
      </c>
      <c r="G274" s="59" t="str">
        <f t="shared" si="38"/>
        <v/>
      </c>
      <c r="H274" s="60" t="s">
        <v>507</v>
      </c>
      <c r="I274" s="60" t="s">
        <v>442</v>
      </c>
      <c r="J274" s="60" t="s">
        <v>2875</v>
      </c>
      <c r="K274" s="60">
        <v>5</v>
      </c>
      <c r="L274" s="61"/>
      <c r="M274" s="62" t="str">
        <f t="shared" si="39"/>
        <v/>
      </c>
    </row>
    <row r="275" spans="1:13" x14ac:dyDescent="0.2">
      <c r="A275" s="54" t="s">
        <v>514</v>
      </c>
      <c r="B275" s="55">
        <v>33</v>
      </c>
      <c r="C275" s="55" t="str">
        <f t="shared" si="36"/>
        <v>33</v>
      </c>
      <c r="D275" s="56" t="str">
        <f t="shared" si="37"/>
        <v/>
      </c>
      <c r="E275" s="63"/>
      <c r="F275" s="58">
        <v>33</v>
      </c>
      <c r="G275" s="59" t="str">
        <f t="shared" si="38"/>
        <v/>
      </c>
      <c r="H275" s="60" t="s">
        <v>515</v>
      </c>
      <c r="I275" s="60" t="s">
        <v>442</v>
      </c>
      <c r="J275" s="60" t="s">
        <v>2875</v>
      </c>
      <c r="K275" s="60">
        <v>5</v>
      </c>
      <c r="L275" s="61"/>
      <c r="M275" s="62" t="str">
        <f t="shared" si="39"/>
        <v/>
      </c>
    </row>
    <row r="276" spans="1:13" x14ac:dyDescent="0.2">
      <c r="A276" s="54" t="s">
        <v>516</v>
      </c>
      <c r="B276" s="55">
        <v>33</v>
      </c>
      <c r="C276" s="55" t="str">
        <f t="shared" si="36"/>
        <v>33</v>
      </c>
      <c r="D276" s="56" t="str">
        <f t="shared" si="37"/>
        <v/>
      </c>
      <c r="E276" s="63"/>
      <c r="F276" s="58">
        <v>33</v>
      </c>
      <c r="G276" s="59" t="str">
        <f t="shared" si="38"/>
        <v/>
      </c>
      <c r="H276" s="60" t="s">
        <v>517</v>
      </c>
      <c r="I276" s="60" t="s">
        <v>442</v>
      </c>
      <c r="J276" s="60" t="s">
        <v>2875</v>
      </c>
      <c r="K276" s="60">
        <v>5</v>
      </c>
      <c r="L276" s="61"/>
      <c r="M276" s="62" t="str">
        <f t="shared" si="39"/>
        <v/>
      </c>
    </row>
    <row r="277" spans="1:13" x14ac:dyDescent="0.2">
      <c r="A277" s="54" t="s">
        <v>512</v>
      </c>
      <c r="B277" s="55">
        <v>33</v>
      </c>
      <c r="C277" s="55" t="str">
        <f t="shared" si="36"/>
        <v>33</v>
      </c>
      <c r="D277" s="56" t="str">
        <f t="shared" si="37"/>
        <v/>
      </c>
      <c r="E277" s="63"/>
      <c r="F277" s="58">
        <v>33</v>
      </c>
      <c r="G277" s="59" t="str">
        <f t="shared" si="38"/>
        <v/>
      </c>
      <c r="H277" s="60" t="s">
        <v>513</v>
      </c>
      <c r="I277" s="60" t="s">
        <v>442</v>
      </c>
      <c r="J277" s="60" t="s">
        <v>2878</v>
      </c>
      <c r="K277" s="60">
        <v>4</v>
      </c>
      <c r="L277" s="61"/>
      <c r="M277" s="62" t="str">
        <f t="shared" si="39"/>
        <v/>
      </c>
    </row>
    <row r="278" spans="1:13" x14ac:dyDescent="0.2">
      <c r="A278" s="54" t="s">
        <v>518</v>
      </c>
      <c r="B278" s="55">
        <v>33</v>
      </c>
      <c r="C278" s="55" t="str">
        <f t="shared" si="36"/>
        <v>33</v>
      </c>
      <c r="D278" s="56" t="str">
        <f t="shared" si="37"/>
        <v/>
      </c>
      <c r="E278" s="63"/>
      <c r="F278" s="58">
        <v>33</v>
      </c>
      <c r="G278" s="59" t="str">
        <f t="shared" si="38"/>
        <v/>
      </c>
      <c r="H278" s="60" t="s">
        <v>519</v>
      </c>
      <c r="I278" s="60" t="s">
        <v>442</v>
      </c>
      <c r="J278" s="60" t="s">
        <v>2877</v>
      </c>
      <c r="K278" s="60">
        <v>3</v>
      </c>
      <c r="L278" s="61"/>
      <c r="M278" s="62" t="str">
        <f t="shared" si="39"/>
        <v/>
      </c>
    </row>
    <row r="279" spans="1:13" x14ac:dyDescent="0.2">
      <c r="A279" s="54" t="s">
        <v>520</v>
      </c>
      <c r="B279" s="55">
        <v>33</v>
      </c>
      <c r="C279" s="55" t="str">
        <f t="shared" si="36"/>
        <v>33</v>
      </c>
      <c r="D279" s="56" t="str">
        <f t="shared" si="37"/>
        <v/>
      </c>
      <c r="E279" s="63"/>
      <c r="F279" s="58">
        <v>33</v>
      </c>
      <c r="G279" s="59" t="str">
        <f t="shared" si="38"/>
        <v/>
      </c>
      <c r="H279" s="60" t="s">
        <v>521</v>
      </c>
      <c r="I279" s="60" t="s">
        <v>452</v>
      </c>
      <c r="J279" s="60" t="s">
        <v>2885</v>
      </c>
      <c r="K279" s="60">
        <v>3</v>
      </c>
      <c r="L279" s="61"/>
      <c r="M279" s="62" t="str">
        <f t="shared" si="39"/>
        <v/>
      </c>
    </row>
    <row r="280" spans="1:13" x14ac:dyDescent="0.2">
      <c r="A280" s="64" t="s">
        <v>522</v>
      </c>
      <c r="B280" s="65">
        <v>33</v>
      </c>
      <c r="C280" s="65" t="str">
        <f t="shared" si="36"/>
        <v>33</v>
      </c>
      <c r="D280" s="66" t="str">
        <f t="shared" si="37"/>
        <v/>
      </c>
      <c r="E280" s="63"/>
      <c r="F280" s="67">
        <v>33</v>
      </c>
      <c r="G280" s="68" t="str">
        <f t="shared" si="38"/>
        <v/>
      </c>
      <c r="H280" s="69" t="s">
        <v>523</v>
      </c>
      <c r="I280" s="69" t="s">
        <v>442</v>
      </c>
      <c r="J280" s="69" t="s">
        <v>2884</v>
      </c>
      <c r="K280" s="69">
        <v>3</v>
      </c>
      <c r="L280" s="70">
        <v>388</v>
      </c>
      <c r="M280" s="71" t="str">
        <f t="shared" si="39"/>
        <v/>
      </c>
    </row>
    <row r="281" spans="1:13" x14ac:dyDescent="0.2">
      <c r="A281" s="54" t="s">
        <v>524</v>
      </c>
      <c r="B281" s="55">
        <v>34</v>
      </c>
      <c r="C281" s="55" t="str">
        <f t="shared" si="36"/>
        <v>34</v>
      </c>
      <c r="D281" s="56" t="str">
        <f t="shared" si="37"/>
        <v/>
      </c>
      <c r="E281" s="63"/>
      <c r="F281" s="58">
        <v>34</v>
      </c>
      <c r="G281" s="59" t="str">
        <f t="shared" si="38"/>
        <v/>
      </c>
      <c r="H281" s="60" t="s">
        <v>525</v>
      </c>
      <c r="I281" s="60" t="s">
        <v>442</v>
      </c>
      <c r="J281" s="60" t="s">
        <v>2875</v>
      </c>
      <c r="K281" s="60">
        <v>51</v>
      </c>
      <c r="L281" s="61"/>
      <c r="M281" s="62" t="str">
        <f t="shared" si="39"/>
        <v/>
      </c>
    </row>
    <row r="282" spans="1:13" x14ac:dyDescent="0.2">
      <c r="A282" s="54" t="s">
        <v>2726</v>
      </c>
      <c r="B282" s="55">
        <v>34</v>
      </c>
      <c r="C282" s="55" t="str">
        <f t="shared" si="36"/>
        <v>34</v>
      </c>
      <c r="D282" s="56" t="str">
        <f t="shared" si="37"/>
        <v/>
      </c>
      <c r="E282" s="63"/>
      <c r="F282" s="58">
        <v>34</v>
      </c>
      <c r="G282" s="59" t="str">
        <f t="shared" si="38"/>
        <v/>
      </c>
      <c r="H282" s="60" t="s">
        <v>2727</v>
      </c>
      <c r="I282" s="60" t="s">
        <v>442</v>
      </c>
      <c r="J282" s="60" t="s">
        <v>2876</v>
      </c>
      <c r="K282" s="60">
        <v>32</v>
      </c>
      <c r="L282" s="61"/>
      <c r="M282" s="62" t="str">
        <f t="shared" si="39"/>
        <v/>
      </c>
    </row>
    <row r="283" spans="1:13" x14ac:dyDescent="0.2">
      <c r="A283" s="54" t="s">
        <v>526</v>
      </c>
      <c r="B283" s="55">
        <v>34</v>
      </c>
      <c r="C283" s="55" t="str">
        <f t="shared" si="36"/>
        <v>34</v>
      </c>
      <c r="D283" s="56" t="str">
        <f t="shared" si="37"/>
        <v/>
      </c>
      <c r="E283" s="63"/>
      <c r="F283" s="58">
        <v>34</v>
      </c>
      <c r="G283" s="59" t="str">
        <f t="shared" si="38"/>
        <v/>
      </c>
      <c r="H283" s="60" t="s">
        <v>527</v>
      </c>
      <c r="I283" s="60" t="s">
        <v>442</v>
      </c>
      <c r="J283" s="60" t="s">
        <v>2875</v>
      </c>
      <c r="K283" s="60">
        <v>16</v>
      </c>
      <c r="L283" s="61"/>
      <c r="M283" s="62" t="str">
        <f t="shared" si="39"/>
        <v/>
      </c>
    </row>
    <row r="284" spans="1:13" x14ac:dyDescent="0.2">
      <c r="A284" s="64" t="s">
        <v>528</v>
      </c>
      <c r="B284" s="65">
        <v>34</v>
      </c>
      <c r="C284" s="65" t="str">
        <f t="shared" si="36"/>
        <v>34</v>
      </c>
      <c r="D284" s="66" t="str">
        <f t="shared" si="37"/>
        <v/>
      </c>
      <c r="E284" s="63"/>
      <c r="F284" s="67">
        <v>34</v>
      </c>
      <c r="G284" s="68" t="str">
        <f t="shared" si="38"/>
        <v/>
      </c>
      <c r="H284" s="69" t="s">
        <v>529</v>
      </c>
      <c r="I284" s="69" t="s">
        <v>530</v>
      </c>
      <c r="J284" s="69" t="s">
        <v>2875</v>
      </c>
      <c r="K284" s="69">
        <v>13</v>
      </c>
      <c r="L284" s="70">
        <v>112</v>
      </c>
      <c r="M284" s="71" t="str">
        <f t="shared" si="39"/>
        <v/>
      </c>
    </row>
    <row r="285" spans="1:13" x14ac:dyDescent="0.2">
      <c r="A285" s="54" t="s">
        <v>531</v>
      </c>
      <c r="B285" s="55">
        <v>35</v>
      </c>
      <c r="C285" s="55" t="str">
        <f t="shared" si="36"/>
        <v>35</v>
      </c>
      <c r="D285" s="56" t="str">
        <f t="shared" si="37"/>
        <v/>
      </c>
      <c r="E285" s="63"/>
      <c r="F285" s="58">
        <v>35</v>
      </c>
      <c r="G285" s="59" t="str">
        <f t="shared" si="38"/>
        <v/>
      </c>
      <c r="H285" s="60" t="s">
        <v>532</v>
      </c>
      <c r="I285" s="60" t="s">
        <v>445</v>
      </c>
      <c r="J285" s="60" t="s">
        <v>2876</v>
      </c>
      <c r="K285" s="60">
        <v>219</v>
      </c>
      <c r="L285" s="61"/>
      <c r="M285" s="62" t="str">
        <f t="shared" si="39"/>
        <v/>
      </c>
    </row>
    <row r="286" spans="1:13" x14ac:dyDescent="0.2">
      <c r="A286" s="54" t="s">
        <v>533</v>
      </c>
      <c r="B286" s="55">
        <v>35</v>
      </c>
      <c r="C286" s="55" t="str">
        <f t="shared" si="36"/>
        <v>35</v>
      </c>
      <c r="D286" s="56" t="str">
        <f t="shared" si="37"/>
        <v/>
      </c>
      <c r="E286" s="63"/>
      <c r="F286" s="58">
        <v>35</v>
      </c>
      <c r="G286" s="59" t="str">
        <f t="shared" si="38"/>
        <v/>
      </c>
      <c r="H286" s="60" t="s">
        <v>534</v>
      </c>
      <c r="I286" s="60" t="s">
        <v>445</v>
      </c>
      <c r="J286" s="60" t="s">
        <v>2875</v>
      </c>
      <c r="K286" s="60">
        <v>69</v>
      </c>
      <c r="L286" s="61"/>
      <c r="M286" s="62" t="str">
        <f t="shared" si="39"/>
        <v/>
      </c>
    </row>
    <row r="287" spans="1:13" x14ac:dyDescent="0.2">
      <c r="A287" s="54" t="s">
        <v>535</v>
      </c>
      <c r="B287" s="55">
        <v>35</v>
      </c>
      <c r="C287" s="55" t="str">
        <f t="shared" si="36"/>
        <v>35</v>
      </c>
      <c r="D287" s="56" t="str">
        <f t="shared" si="37"/>
        <v/>
      </c>
      <c r="E287" s="63"/>
      <c r="F287" s="58">
        <v>35</v>
      </c>
      <c r="G287" s="59" t="str">
        <f t="shared" si="38"/>
        <v/>
      </c>
      <c r="H287" s="60" t="s">
        <v>536</v>
      </c>
      <c r="I287" s="60" t="s">
        <v>445</v>
      </c>
      <c r="J287" s="60" t="s">
        <v>2875</v>
      </c>
      <c r="K287" s="60">
        <v>15</v>
      </c>
      <c r="L287" s="61"/>
      <c r="M287" s="62" t="str">
        <f t="shared" si="39"/>
        <v/>
      </c>
    </row>
    <row r="288" spans="1:13" x14ac:dyDescent="0.2">
      <c r="A288" s="54" t="s">
        <v>537</v>
      </c>
      <c r="B288" s="55">
        <v>35</v>
      </c>
      <c r="C288" s="55" t="str">
        <f t="shared" si="36"/>
        <v>35</v>
      </c>
      <c r="D288" s="56" t="str">
        <f t="shared" si="37"/>
        <v/>
      </c>
      <c r="E288" s="63"/>
      <c r="F288" s="58">
        <v>35</v>
      </c>
      <c r="G288" s="59" t="str">
        <f t="shared" si="38"/>
        <v/>
      </c>
      <c r="H288" s="60" t="s">
        <v>538</v>
      </c>
      <c r="I288" s="60" t="s">
        <v>445</v>
      </c>
      <c r="J288" s="60" t="s">
        <v>2875</v>
      </c>
      <c r="K288" s="60">
        <v>6</v>
      </c>
      <c r="L288" s="61"/>
      <c r="M288" s="62" t="str">
        <f t="shared" si="39"/>
        <v/>
      </c>
    </row>
    <row r="289" spans="1:13" x14ac:dyDescent="0.2">
      <c r="A289" s="64" t="s">
        <v>539</v>
      </c>
      <c r="B289" s="65">
        <v>35</v>
      </c>
      <c r="C289" s="65" t="str">
        <f t="shared" si="36"/>
        <v>35</v>
      </c>
      <c r="D289" s="66" t="str">
        <f t="shared" si="37"/>
        <v/>
      </c>
      <c r="E289" s="63"/>
      <c r="F289" s="67">
        <v>35</v>
      </c>
      <c r="G289" s="68" t="str">
        <f t="shared" si="38"/>
        <v/>
      </c>
      <c r="H289" s="69" t="s">
        <v>540</v>
      </c>
      <c r="I289" s="69" t="s">
        <v>445</v>
      </c>
      <c r="J289" s="69" t="s">
        <v>2880</v>
      </c>
      <c r="K289" s="69">
        <v>3</v>
      </c>
      <c r="L289" s="70">
        <v>312</v>
      </c>
      <c r="M289" s="71" t="str">
        <f t="shared" si="39"/>
        <v/>
      </c>
    </row>
    <row r="290" spans="1:13" x14ac:dyDescent="0.2">
      <c r="A290" s="54" t="s">
        <v>541</v>
      </c>
      <c r="B290" s="55">
        <v>36</v>
      </c>
      <c r="C290" s="55" t="str">
        <f t="shared" si="36"/>
        <v>36</v>
      </c>
      <c r="D290" s="56" t="str">
        <f t="shared" si="37"/>
        <v/>
      </c>
      <c r="E290" s="63"/>
      <c r="F290" s="58">
        <v>36</v>
      </c>
      <c r="G290" s="59" t="str">
        <f t="shared" si="38"/>
        <v/>
      </c>
      <c r="H290" s="60" t="s">
        <v>542</v>
      </c>
      <c r="I290" s="60" t="s">
        <v>445</v>
      </c>
      <c r="J290" s="60" t="s">
        <v>2875</v>
      </c>
      <c r="K290" s="60">
        <v>125</v>
      </c>
      <c r="L290" s="61"/>
      <c r="M290" s="62" t="str">
        <f t="shared" si="39"/>
        <v/>
      </c>
    </row>
    <row r="291" spans="1:13" x14ac:dyDescent="0.2">
      <c r="A291" s="54" t="s">
        <v>2728</v>
      </c>
      <c r="B291" s="55">
        <v>36</v>
      </c>
      <c r="C291" s="55" t="str">
        <f t="shared" si="36"/>
        <v>36</v>
      </c>
      <c r="D291" s="56" t="str">
        <f t="shared" si="37"/>
        <v/>
      </c>
      <c r="E291" s="63"/>
      <c r="F291" s="58">
        <v>36</v>
      </c>
      <c r="G291" s="59" t="str">
        <f t="shared" si="38"/>
        <v/>
      </c>
      <c r="H291" s="60" t="s">
        <v>2729</v>
      </c>
      <c r="I291" s="60" t="s">
        <v>445</v>
      </c>
      <c r="J291" s="60" t="s">
        <v>2876</v>
      </c>
      <c r="K291" s="60">
        <v>61</v>
      </c>
      <c r="L291" s="61"/>
      <c r="M291" s="62" t="str">
        <f t="shared" si="39"/>
        <v/>
      </c>
    </row>
    <row r="292" spans="1:13" x14ac:dyDescent="0.2">
      <c r="A292" s="54" t="s">
        <v>543</v>
      </c>
      <c r="B292" s="55">
        <v>36</v>
      </c>
      <c r="C292" s="55" t="str">
        <f t="shared" si="36"/>
        <v>36</v>
      </c>
      <c r="D292" s="56" t="str">
        <f t="shared" si="37"/>
        <v/>
      </c>
      <c r="E292" s="63"/>
      <c r="F292" s="58">
        <v>36</v>
      </c>
      <c r="G292" s="59" t="str">
        <f t="shared" si="38"/>
        <v/>
      </c>
      <c r="H292" s="60" t="s">
        <v>544</v>
      </c>
      <c r="I292" s="60" t="s">
        <v>445</v>
      </c>
      <c r="J292" s="60" t="s">
        <v>2875</v>
      </c>
      <c r="K292" s="60">
        <v>56</v>
      </c>
      <c r="L292" s="61"/>
      <c r="M292" s="62" t="str">
        <f t="shared" si="39"/>
        <v/>
      </c>
    </row>
    <row r="293" spans="1:13" x14ac:dyDescent="0.2">
      <c r="A293" s="64" t="s">
        <v>545</v>
      </c>
      <c r="B293" s="65">
        <v>36</v>
      </c>
      <c r="C293" s="65" t="str">
        <f t="shared" si="36"/>
        <v>36</v>
      </c>
      <c r="D293" s="66" t="str">
        <f t="shared" si="37"/>
        <v/>
      </c>
      <c r="E293" s="63"/>
      <c r="F293" s="67">
        <v>36</v>
      </c>
      <c r="G293" s="68" t="str">
        <f t="shared" si="38"/>
        <v/>
      </c>
      <c r="H293" s="69" t="s">
        <v>546</v>
      </c>
      <c r="I293" s="69" t="s">
        <v>445</v>
      </c>
      <c r="J293" s="69" t="s">
        <v>2875</v>
      </c>
      <c r="K293" s="69">
        <v>13</v>
      </c>
      <c r="L293" s="70">
        <v>255</v>
      </c>
      <c r="M293" s="71" t="str">
        <f t="shared" si="39"/>
        <v/>
      </c>
    </row>
    <row r="294" spans="1:13" x14ac:dyDescent="0.2">
      <c r="A294" s="54" t="s">
        <v>547</v>
      </c>
      <c r="B294" s="55">
        <v>37</v>
      </c>
      <c r="C294" s="55" t="str">
        <f t="shared" si="36"/>
        <v>37</v>
      </c>
      <c r="D294" s="56" t="str">
        <f t="shared" si="37"/>
        <v/>
      </c>
      <c r="E294" s="63"/>
      <c r="F294" s="58">
        <v>37</v>
      </c>
      <c r="G294" s="59" t="str">
        <f t="shared" si="38"/>
        <v/>
      </c>
      <c r="H294" s="60" t="s">
        <v>548</v>
      </c>
      <c r="I294" s="60" t="s">
        <v>530</v>
      </c>
      <c r="J294" s="60" t="s">
        <v>2886</v>
      </c>
      <c r="K294" s="60">
        <v>624</v>
      </c>
      <c r="L294" s="61"/>
      <c r="M294" s="62" t="str">
        <f t="shared" si="39"/>
        <v/>
      </c>
    </row>
    <row r="295" spans="1:13" x14ac:dyDescent="0.2">
      <c r="A295" s="64" t="s">
        <v>549</v>
      </c>
      <c r="B295" s="65">
        <v>37</v>
      </c>
      <c r="C295" s="65" t="str">
        <f t="shared" si="36"/>
        <v>37</v>
      </c>
      <c r="D295" s="66" t="str">
        <f t="shared" si="37"/>
        <v/>
      </c>
      <c r="E295" s="63"/>
      <c r="F295" s="67">
        <v>37</v>
      </c>
      <c r="G295" s="68" t="str">
        <f t="shared" si="38"/>
        <v/>
      </c>
      <c r="H295" s="69" t="s">
        <v>550</v>
      </c>
      <c r="I295" s="69" t="s">
        <v>530</v>
      </c>
      <c r="J295" s="69" t="s">
        <v>2886</v>
      </c>
      <c r="K295" s="69">
        <v>599</v>
      </c>
      <c r="L295" s="70">
        <v>1223</v>
      </c>
      <c r="M295" s="71" t="str">
        <f t="shared" si="39"/>
        <v/>
      </c>
    </row>
    <row r="296" spans="1:13" x14ac:dyDescent="0.2">
      <c r="A296" s="54" t="s">
        <v>551</v>
      </c>
      <c r="B296" s="55">
        <v>38</v>
      </c>
      <c r="C296" s="55" t="str">
        <f t="shared" si="36"/>
        <v>38</v>
      </c>
      <c r="D296" s="56" t="str">
        <f t="shared" si="37"/>
        <v/>
      </c>
      <c r="E296" s="63"/>
      <c r="F296" s="58">
        <v>38</v>
      </c>
      <c r="G296" s="59" t="str">
        <f t="shared" si="38"/>
        <v/>
      </c>
      <c r="H296" s="60" t="s">
        <v>552</v>
      </c>
      <c r="I296" s="60" t="s">
        <v>530</v>
      </c>
      <c r="J296" s="60" t="s">
        <v>2875</v>
      </c>
      <c r="K296" s="60">
        <v>88</v>
      </c>
      <c r="L296" s="61"/>
      <c r="M296" s="62" t="str">
        <f t="shared" si="39"/>
        <v/>
      </c>
    </row>
    <row r="297" spans="1:13" x14ac:dyDescent="0.2">
      <c r="A297" s="54" t="s">
        <v>553</v>
      </c>
      <c r="B297" s="55">
        <v>38</v>
      </c>
      <c r="C297" s="55" t="str">
        <f t="shared" si="36"/>
        <v>38</v>
      </c>
      <c r="D297" s="56" t="str">
        <f t="shared" si="37"/>
        <v/>
      </c>
      <c r="E297" s="63"/>
      <c r="F297" s="58">
        <v>38</v>
      </c>
      <c r="G297" s="59" t="str">
        <f t="shared" si="38"/>
        <v/>
      </c>
      <c r="H297" s="60" t="s">
        <v>554</v>
      </c>
      <c r="I297" s="60" t="s">
        <v>530</v>
      </c>
      <c r="J297" s="60" t="s">
        <v>2875</v>
      </c>
      <c r="K297" s="60">
        <v>25</v>
      </c>
      <c r="L297" s="61"/>
      <c r="M297" s="62" t="str">
        <f t="shared" si="39"/>
        <v/>
      </c>
    </row>
    <row r="298" spans="1:13" x14ac:dyDescent="0.2">
      <c r="A298" s="64" t="s">
        <v>555</v>
      </c>
      <c r="B298" s="65">
        <v>38</v>
      </c>
      <c r="C298" s="65" t="str">
        <f t="shared" si="36"/>
        <v>38</v>
      </c>
      <c r="D298" s="66" t="str">
        <f t="shared" si="37"/>
        <v/>
      </c>
      <c r="E298" s="63"/>
      <c r="F298" s="67">
        <v>38</v>
      </c>
      <c r="G298" s="68" t="str">
        <f t="shared" si="38"/>
        <v/>
      </c>
      <c r="H298" s="69" t="s">
        <v>556</v>
      </c>
      <c r="I298" s="69" t="s">
        <v>530</v>
      </c>
      <c r="J298" s="69" t="s">
        <v>2878</v>
      </c>
      <c r="K298" s="69">
        <v>24</v>
      </c>
      <c r="L298" s="70">
        <v>137</v>
      </c>
      <c r="M298" s="71" t="str">
        <f t="shared" si="39"/>
        <v/>
      </c>
    </row>
    <row r="299" spans="1:13" x14ac:dyDescent="0.2">
      <c r="A299" s="54" t="s">
        <v>557</v>
      </c>
      <c r="B299" s="55">
        <v>39</v>
      </c>
      <c r="C299" s="55" t="str">
        <f t="shared" si="36"/>
        <v>39</v>
      </c>
      <c r="D299" s="56" t="str">
        <f t="shared" si="37"/>
        <v/>
      </c>
      <c r="E299" s="63"/>
      <c r="F299" s="58">
        <v>39</v>
      </c>
      <c r="G299" s="59" t="str">
        <f t="shared" si="38"/>
        <v/>
      </c>
      <c r="H299" s="60" t="s">
        <v>558</v>
      </c>
      <c r="I299" s="60" t="s">
        <v>530</v>
      </c>
      <c r="J299" s="60" t="s">
        <v>2886</v>
      </c>
      <c r="K299" s="60">
        <v>110</v>
      </c>
      <c r="L299" s="61"/>
      <c r="M299" s="62" t="str">
        <f t="shared" si="39"/>
        <v/>
      </c>
    </row>
    <row r="300" spans="1:13" x14ac:dyDescent="0.2">
      <c r="A300" s="54" t="s">
        <v>559</v>
      </c>
      <c r="B300" s="55">
        <v>39</v>
      </c>
      <c r="C300" s="55" t="str">
        <f t="shared" si="36"/>
        <v>39</v>
      </c>
      <c r="D300" s="56" t="str">
        <f t="shared" si="37"/>
        <v/>
      </c>
      <c r="E300" s="63"/>
      <c r="F300" s="58">
        <v>39</v>
      </c>
      <c r="G300" s="59" t="str">
        <f t="shared" si="38"/>
        <v/>
      </c>
      <c r="H300" s="60" t="s">
        <v>560</v>
      </c>
      <c r="I300" s="60" t="s">
        <v>530</v>
      </c>
      <c r="J300" s="60" t="s">
        <v>2875</v>
      </c>
      <c r="K300" s="60">
        <v>41</v>
      </c>
      <c r="L300" s="61"/>
      <c r="M300" s="62" t="str">
        <f t="shared" si="39"/>
        <v/>
      </c>
    </row>
    <row r="301" spans="1:13" x14ac:dyDescent="0.2">
      <c r="A301" s="54" t="s">
        <v>561</v>
      </c>
      <c r="B301" s="55">
        <v>39</v>
      </c>
      <c r="C301" s="55" t="str">
        <f t="shared" si="36"/>
        <v>39</v>
      </c>
      <c r="D301" s="56" t="str">
        <f t="shared" si="37"/>
        <v/>
      </c>
      <c r="E301" s="63"/>
      <c r="F301" s="58">
        <v>39</v>
      </c>
      <c r="G301" s="59" t="str">
        <f t="shared" si="38"/>
        <v/>
      </c>
      <c r="H301" s="60" t="s">
        <v>562</v>
      </c>
      <c r="I301" s="60" t="s">
        <v>530</v>
      </c>
      <c r="J301" s="60" t="s">
        <v>2875</v>
      </c>
      <c r="K301" s="60">
        <v>25</v>
      </c>
      <c r="L301" s="61"/>
      <c r="M301" s="62" t="str">
        <f t="shared" si="39"/>
        <v/>
      </c>
    </row>
    <row r="302" spans="1:13" x14ac:dyDescent="0.2">
      <c r="A302" s="54" t="s">
        <v>563</v>
      </c>
      <c r="B302" s="55">
        <v>39</v>
      </c>
      <c r="C302" s="55" t="str">
        <f t="shared" si="36"/>
        <v>39</v>
      </c>
      <c r="D302" s="56" t="str">
        <f t="shared" si="37"/>
        <v/>
      </c>
      <c r="E302" s="63"/>
      <c r="F302" s="58">
        <v>39</v>
      </c>
      <c r="G302" s="59" t="str">
        <f t="shared" si="38"/>
        <v/>
      </c>
      <c r="H302" s="60" t="s">
        <v>564</v>
      </c>
      <c r="I302" s="60" t="s">
        <v>530</v>
      </c>
      <c r="J302" s="60" t="s">
        <v>2875</v>
      </c>
      <c r="K302" s="60">
        <v>23</v>
      </c>
      <c r="L302" s="61"/>
      <c r="M302" s="62" t="str">
        <f t="shared" si="39"/>
        <v/>
      </c>
    </row>
    <row r="303" spans="1:13" x14ac:dyDescent="0.2">
      <c r="A303" s="54" t="s">
        <v>567</v>
      </c>
      <c r="B303" s="55">
        <v>39</v>
      </c>
      <c r="C303" s="55" t="str">
        <f t="shared" ref="C303:C334" si="40">F303&amp;D303</f>
        <v>39</v>
      </c>
      <c r="D303" s="56" t="str">
        <f t="shared" ref="D303:D334" si="41">IF(E303&gt;="A","X","")</f>
        <v/>
      </c>
      <c r="E303" s="63"/>
      <c r="F303" s="58">
        <v>39</v>
      </c>
      <c r="G303" s="59" t="str">
        <f t="shared" ref="G303:G334" si="42">IF(F303&lt;&gt;F302,IF(AND(SUMIF(C:C,F303&amp;"X",K:K)&gt;0,SUMIF(C:C,F303&amp;"X",K:K)&lt;SUMIF(F:F,F303,K:K)),"FB",""),"")</f>
        <v/>
      </c>
      <c r="H303" s="60" t="s">
        <v>568</v>
      </c>
      <c r="I303" s="60" t="s">
        <v>530</v>
      </c>
      <c r="J303" s="60" t="s">
        <v>2875</v>
      </c>
      <c r="K303" s="60">
        <v>9</v>
      </c>
      <c r="L303" s="61"/>
      <c r="M303" s="62" t="str">
        <f t="shared" ref="M303:M334" si="43">IF(D303="X",K303,"")</f>
        <v/>
      </c>
    </row>
    <row r="304" spans="1:13" x14ac:dyDescent="0.2">
      <c r="A304" s="54" t="s">
        <v>565</v>
      </c>
      <c r="B304" s="55">
        <v>39</v>
      </c>
      <c r="C304" s="55" t="str">
        <f t="shared" si="40"/>
        <v>39</v>
      </c>
      <c r="D304" s="56" t="str">
        <f t="shared" si="41"/>
        <v/>
      </c>
      <c r="E304" s="63"/>
      <c r="F304" s="58">
        <v>39</v>
      </c>
      <c r="G304" s="59" t="str">
        <f t="shared" si="42"/>
        <v/>
      </c>
      <c r="H304" s="60" t="s">
        <v>566</v>
      </c>
      <c r="I304" s="60" t="s">
        <v>530</v>
      </c>
      <c r="J304" s="60" t="s">
        <v>2877</v>
      </c>
      <c r="K304" s="60">
        <v>8</v>
      </c>
      <c r="L304" s="61"/>
      <c r="M304" s="62" t="str">
        <f t="shared" si="43"/>
        <v/>
      </c>
    </row>
    <row r="305" spans="1:13" x14ac:dyDescent="0.2">
      <c r="A305" s="64" t="s">
        <v>569</v>
      </c>
      <c r="B305" s="65">
        <v>39</v>
      </c>
      <c r="C305" s="65" t="str">
        <f t="shared" si="40"/>
        <v>39</v>
      </c>
      <c r="D305" s="66" t="str">
        <f t="shared" si="41"/>
        <v/>
      </c>
      <c r="E305" s="63"/>
      <c r="F305" s="67">
        <v>39</v>
      </c>
      <c r="G305" s="68" t="str">
        <f t="shared" si="42"/>
        <v/>
      </c>
      <c r="H305" s="69" t="s">
        <v>570</v>
      </c>
      <c r="I305" s="69" t="s">
        <v>530</v>
      </c>
      <c r="J305" s="69" t="s">
        <v>2877</v>
      </c>
      <c r="K305" s="69">
        <v>4</v>
      </c>
      <c r="L305" s="70">
        <v>220</v>
      </c>
      <c r="M305" s="71" t="str">
        <f t="shared" si="43"/>
        <v/>
      </c>
    </row>
    <row r="306" spans="1:13" x14ac:dyDescent="0.2">
      <c r="A306" s="54" t="s">
        <v>571</v>
      </c>
      <c r="B306" s="55">
        <v>40</v>
      </c>
      <c r="C306" s="55" t="str">
        <f t="shared" si="40"/>
        <v>40</v>
      </c>
      <c r="D306" s="56" t="str">
        <f t="shared" si="41"/>
        <v/>
      </c>
      <c r="E306" s="63"/>
      <c r="F306" s="58">
        <v>40</v>
      </c>
      <c r="G306" s="59" t="str">
        <f t="shared" si="42"/>
        <v/>
      </c>
      <c r="H306" s="60" t="s">
        <v>572</v>
      </c>
      <c r="I306" s="60" t="s">
        <v>530</v>
      </c>
      <c r="J306" s="60" t="s">
        <v>2875</v>
      </c>
      <c r="K306" s="60">
        <v>183</v>
      </c>
      <c r="L306" s="61"/>
      <c r="M306" s="62" t="str">
        <f t="shared" si="43"/>
        <v/>
      </c>
    </row>
    <row r="307" spans="1:13" x14ac:dyDescent="0.2">
      <c r="A307" s="54" t="s">
        <v>573</v>
      </c>
      <c r="B307" s="55">
        <v>40</v>
      </c>
      <c r="C307" s="55" t="str">
        <f t="shared" si="40"/>
        <v>40</v>
      </c>
      <c r="D307" s="56" t="str">
        <f t="shared" si="41"/>
        <v/>
      </c>
      <c r="E307" s="63"/>
      <c r="F307" s="58">
        <v>40</v>
      </c>
      <c r="G307" s="59" t="str">
        <f t="shared" si="42"/>
        <v/>
      </c>
      <c r="H307" s="60" t="s">
        <v>574</v>
      </c>
      <c r="I307" s="60" t="s">
        <v>530</v>
      </c>
      <c r="J307" s="60" t="s">
        <v>2875</v>
      </c>
      <c r="K307" s="60">
        <v>100</v>
      </c>
      <c r="L307" s="61"/>
      <c r="M307" s="62" t="str">
        <f t="shared" si="43"/>
        <v/>
      </c>
    </row>
    <row r="308" spans="1:13" x14ac:dyDescent="0.2">
      <c r="A308" s="54" t="s">
        <v>575</v>
      </c>
      <c r="B308" s="55">
        <v>40</v>
      </c>
      <c r="C308" s="55" t="str">
        <f t="shared" si="40"/>
        <v>40</v>
      </c>
      <c r="D308" s="56" t="str">
        <f t="shared" si="41"/>
        <v/>
      </c>
      <c r="E308" s="63"/>
      <c r="F308" s="58">
        <v>40</v>
      </c>
      <c r="G308" s="59" t="str">
        <f t="shared" si="42"/>
        <v/>
      </c>
      <c r="H308" s="60" t="s">
        <v>576</v>
      </c>
      <c r="I308" s="60" t="s">
        <v>530</v>
      </c>
      <c r="J308" s="60" t="s">
        <v>2875</v>
      </c>
      <c r="K308" s="60">
        <v>67</v>
      </c>
      <c r="L308" s="61"/>
      <c r="M308" s="62" t="str">
        <f t="shared" si="43"/>
        <v/>
      </c>
    </row>
    <row r="309" spans="1:13" x14ac:dyDescent="0.2">
      <c r="A309" s="54" t="s">
        <v>583</v>
      </c>
      <c r="B309" s="55">
        <v>40</v>
      </c>
      <c r="C309" s="55" t="str">
        <f t="shared" si="40"/>
        <v>40</v>
      </c>
      <c r="D309" s="56" t="str">
        <f t="shared" si="41"/>
        <v/>
      </c>
      <c r="E309" s="63"/>
      <c r="F309" s="58">
        <v>40</v>
      </c>
      <c r="G309" s="59" t="str">
        <f t="shared" si="42"/>
        <v/>
      </c>
      <c r="H309" s="60" t="s">
        <v>584</v>
      </c>
      <c r="I309" s="60" t="s">
        <v>530</v>
      </c>
      <c r="J309" s="60" t="s">
        <v>2875</v>
      </c>
      <c r="K309" s="60">
        <v>47</v>
      </c>
      <c r="L309" s="61"/>
      <c r="M309" s="62" t="str">
        <f t="shared" si="43"/>
        <v/>
      </c>
    </row>
    <row r="310" spans="1:13" x14ac:dyDescent="0.2">
      <c r="A310" s="54" t="s">
        <v>577</v>
      </c>
      <c r="B310" s="55">
        <v>40</v>
      </c>
      <c r="C310" s="55" t="str">
        <f t="shared" si="40"/>
        <v>40</v>
      </c>
      <c r="D310" s="56" t="str">
        <f t="shared" si="41"/>
        <v/>
      </c>
      <c r="E310" s="63"/>
      <c r="F310" s="58">
        <v>40</v>
      </c>
      <c r="G310" s="59" t="str">
        <f t="shared" si="42"/>
        <v/>
      </c>
      <c r="H310" s="60" t="s">
        <v>578</v>
      </c>
      <c r="I310" s="60" t="s">
        <v>530</v>
      </c>
      <c r="J310" s="60" t="s">
        <v>2875</v>
      </c>
      <c r="K310" s="60">
        <v>38</v>
      </c>
      <c r="L310" s="61"/>
      <c r="M310" s="62" t="str">
        <f t="shared" si="43"/>
        <v/>
      </c>
    </row>
    <row r="311" spans="1:13" x14ac:dyDescent="0.2">
      <c r="A311" s="54" t="s">
        <v>585</v>
      </c>
      <c r="B311" s="55">
        <v>40</v>
      </c>
      <c r="C311" s="55" t="str">
        <f t="shared" si="40"/>
        <v>40</v>
      </c>
      <c r="D311" s="56" t="str">
        <f t="shared" si="41"/>
        <v/>
      </c>
      <c r="E311" s="63"/>
      <c r="F311" s="58">
        <v>40</v>
      </c>
      <c r="G311" s="59" t="str">
        <f t="shared" si="42"/>
        <v/>
      </c>
      <c r="H311" s="60" t="s">
        <v>586</v>
      </c>
      <c r="I311" s="60" t="s">
        <v>530</v>
      </c>
      <c r="J311" s="60" t="s">
        <v>2875</v>
      </c>
      <c r="K311" s="60">
        <v>24</v>
      </c>
      <c r="L311" s="61"/>
      <c r="M311" s="62" t="str">
        <f t="shared" si="43"/>
        <v/>
      </c>
    </row>
    <row r="312" spans="1:13" x14ac:dyDescent="0.2">
      <c r="A312" s="54" t="s">
        <v>589</v>
      </c>
      <c r="B312" s="55">
        <v>40</v>
      </c>
      <c r="C312" s="55" t="str">
        <f t="shared" si="40"/>
        <v>40</v>
      </c>
      <c r="D312" s="56" t="str">
        <f t="shared" si="41"/>
        <v/>
      </c>
      <c r="E312" s="63"/>
      <c r="F312" s="58">
        <v>40</v>
      </c>
      <c r="G312" s="59" t="str">
        <f t="shared" si="42"/>
        <v/>
      </c>
      <c r="H312" s="60" t="s">
        <v>590</v>
      </c>
      <c r="I312" s="60" t="s">
        <v>530</v>
      </c>
      <c r="J312" s="60" t="s">
        <v>2875</v>
      </c>
      <c r="K312" s="60">
        <v>16</v>
      </c>
      <c r="L312" s="61"/>
      <c r="M312" s="62" t="str">
        <f t="shared" si="43"/>
        <v/>
      </c>
    </row>
    <row r="313" spans="1:13" x14ac:dyDescent="0.2">
      <c r="A313" s="54" t="s">
        <v>579</v>
      </c>
      <c r="B313" s="55">
        <v>40</v>
      </c>
      <c r="C313" s="55" t="str">
        <f t="shared" si="40"/>
        <v>40</v>
      </c>
      <c r="D313" s="56" t="str">
        <f t="shared" si="41"/>
        <v/>
      </c>
      <c r="E313" s="63"/>
      <c r="F313" s="58">
        <v>40</v>
      </c>
      <c r="G313" s="59" t="str">
        <f t="shared" si="42"/>
        <v/>
      </c>
      <c r="H313" s="60" t="s">
        <v>580</v>
      </c>
      <c r="I313" s="60" t="s">
        <v>530</v>
      </c>
      <c r="J313" s="60" t="s">
        <v>2875</v>
      </c>
      <c r="K313" s="60">
        <v>13</v>
      </c>
      <c r="L313" s="61"/>
      <c r="M313" s="62" t="str">
        <f t="shared" si="43"/>
        <v/>
      </c>
    </row>
    <row r="314" spans="1:13" x14ac:dyDescent="0.2">
      <c r="A314" s="64" t="s">
        <v>581</v>
      </c>
      <c r="B314" s="65">
        <v>40</v>
      </c>
      <c r="C314" s="65" t="str">
        <f t="shared" si="40"/>
        <v>40</v>
      </c>
      <c r="D314" s="66" t="str">
        <f t="shared" si="41"/>
        <v/>
      </c>
      <c r="E314" s="63"/>
      <c r="F314" s="67">
        <v>40</v>
      </c>
      <c r="G314" s="68" t="str">
        <f t="shared" si="42"/>
        <v/>
      </c>
      <c r="H314" s="69" t="s">
        <v>582</v>
      </c>
      <c r="I314" s="69" t="s">
        <v>530</v>
      </c>
      <c r="J314" s="69" t="s">
        <v>2878</v>
      </c>
      <c r="K314" s="69">
        <v>2</v>
      </c>
      <c r="L314" s="70">
        <v>490</v>
      </c>
      <c r="M314" s="71" t="str">
        <f t="shared" si="43"/>
        <v/>
      </c>
    </row>
    <row r="315" spans="1:13" x14ac:dyDescent="0.2">
      <c r="A315" s="54" t="s">
        <v>587</v>
      </c>
      <c r="B315" s="55">
        <v>41</v>
      </c>
      <c r="C315" s="55" t="str">
        <f t="shared" si="40"/>
        <v>41</v>
      </c>
      <c r="D315" s="56" t="str">
        <f t="shared" si="41"/>
        <v/>
      </c>
      <c r="E315" s="63"/>
      <c r="F315" s="58">
        <v>41</v>
      </c>
      <c r="G315" s="59" t="str">
        <f t="shared" si="42"/>
        <v/>
      </c>
      <c r="H315" s="60" t="s">
        <v>588</v>
      </c>
      <c r="I315" s="60" t="s">
        <v>530</v>
      </c>
      <c r="J315" s="60" t="s">
        <v>2875</v>
      </c>
      <c r="K315" s="60">
        <v>20</v>
      </c>
      <c r="L315" s="61"/>
      <c r="M315" s="62" t="str">
        <f t="shared" si="43"/>
        <v/>
      </c>
    </row>
    <row r="316" spans="1:13" x14ac:dyDescent="0.2">
      <c r="A316" s="54" t="s">
        <v>2730</v>
      </c>
      <c r="B316" s="55">
        <v>41</v>
      </c>
      <c r="C316" s="55" t="str">
        <f t="shared" si="40"/>
        <v>41</v>
      </c>
      <c r="D316" s="56" t="str">
        <f t="shared" si="41"/>
        <v/>
      </c>
      <c r="E316" s="63"/>
      <c r="F316" s="58">
        <v>41</v>
      </c>
      <c r="G316" s="59" t="str">
        <f t="shared" si="42"/>
        <v/>
      </c>
      <c r="H316" s="60" t="s">
        <v>2731</v>
      </c>
      <c r="I316" s="60" t="s">
        <v>530</v>
      </c>
      <c r="J316" s="60" t="s">
        <v>2877</v>
      </c>
      <c r="K316" s="60">
        <v>19</v>
      </c>
      <c r="L316" s="61"/>
      <c r="M316" s="62" t="str">
        <f t="shared" si="43"/>
        <v/>
      </c>
    </row>
    <row r="317" spans="1:13" x14ac:dyDescent="0.2">
      <c r="A317" s="54" t="s">
        <v>2732</v>
      </c>
      <c r="B317" s="55">
        <v>41</v>
      </c>
      <c r="C317" s="55" t="str">
        <f t="shared" si="40"/>
        <v>41</v>
      </c>
      <c r="D317" s="56" t="str">
        <f t="shared" si="41"/>
        <v/>
      </c>
      <c r="E317" s="63"/>
      <c r="F317" s="58">
        <v>41</v>
      </c>
      <c r="G317" s="59" t="str">
        <f t="shared" si="42"/>
        <v/>
      </c>
      <c r="H317" s="60" t="s">
        <v>2733</v>
      </c>
      <c r="I317" s="60" t="s">
        <v>530</v>
      </c>
      <c r="J317" s="60" t="s">
        <v>2875</v>
      </c>
      <c r="K317" s="60">
        <v>11</v>
      </c>
      <c r="L317" s="61"/>
      <c r="M317" s="62" t="str">
        <f t="shared" si="43"/>
        <v/>
      </c>
    </row>
    <row r="318" spans="1:13" x14ac:dyDescent="0.2">
      <c r="A318" s="54" t="s">
        <v>2734</v>
      </c>
      <c r="B318" s="55">
        <v>41</v>
      </c>
      <c r="C318" s="55" t="str">
        <f t="shared" si="40"/>
        <v>41</v>
      </c>
      <c r="D318" s="56" t="str">
        <f t="shared" si="41"/>
        <v/>
      </c>
      <c r="E318" s="63"/>
      <c r="F318" s="58">
        <v>41</v>
      </c>
      <c r="G318" s="59" t="str">
        <f t="shared" si="42"/>
        <v/>
      </c>
      <c r="H318" s="60" t="s">
        <v>2735</v>
      </c>
      <c r="I318" s="60" t="s">
        <v>530</v>
      </c>
      <c r="J318" s="60" t="s">
        <v>2877</v>
      </c>
      <c r="K318" s="60">
        <v>9</v>
      </c>
      <c r="L318" s="61"/>
      <c r="M318" s="62" t="str">
        <f t="shared" si="43"/>
        <v/>
      </c>
    </row>
    <row r="319" spans="1:13" x14ac:dyDescent="0.2">
      <c r="A319" s="54" t="s">
        <v>2736</v>
      </c>
      <c r="B319" s="55">
        <v>41</v>
      </c>
      <c r="C319" s="55" t="str">
        <f t="shared" si="40"/>
        <v>41</v>
      </c>
      <c r="D319" s="56" t="str">
        <f t="shared" si="41"/>
        <v/>
      </c>
      <c r="E319" s="63"/>
      <c r="F319" s="58">
        <v>41</v>
      </c>
      <c r="G319" s="59" t="str">
        <f t="shared" si="42"/>
        <v/>
      </c>
      <c r="H319" s="60" t="s">
        <v>2737</v>
      </c>
      <c r="I319" s="60" t="s">
        <v>530</v>
      </c>
      <c r="J319" s="60" t="s">
        <v>2881</v>
      </c>
      <c r="K319" s="60">
        <v>8</v>
      </c>
      <c r="L319" s="61"/>
      <c r="M319" s="62" t="str">
        <f t="shared" si="43"/>
        <v/>
      </c>
    </row>
    <row r="320" spans="1:13" x14ac:dyDescent="0.2">
      <c r="A320" s="54" t="s">
        <v>2738</v>
      </c>
      <c r="B320" s="55">
        <v>41</v>
      </c>
      <c r="C320" s="55" t="str">
        <f t="shared" si="40"/>
        <v>41</v>
      </c>
      <c r="D320" s="56" t="str">
        <f t="shared" si="41"/>
        <v/>
      </c>
      <c r="E320" s="63"/>
      <c r="F320" s="58">
        <v>41</v>
      </c>
      <c r="G320" s="59" t="str">
        <f t="shared" si="42"/>
        <v/>
      </c>
      <c r="H320" s="60" t="s">
        <v>2739</v>
      </c>
      <c r="I320" s="60" t="s">
        <v>530</v>
      </c>
      <c r="J320" s="60" t="s">
        <v>2885</v>
      </c>
      <c r="K320" s="60">
        <v>7</v>
      </c>
      <c r="L320" s="61"/>
      <c r="M320" s="62" t="str">
        <f t="shared" si="43"/>
        <v/>
      </c>
    </row>
    <row r="321" spans="1:13" x14ac:dyDescent="0.2">
      <c r="A321" s="54" t="s">
        <v>2740</v>
      </c>
      <c r="B321" s="55">
        <v>41</v>
      </c>
      <c r="C321" s="55" t="str">
        <f t="shared" si="40"/>
        <v>41</v>
      </c>
      <c r="D321" s="56" t="str">
        <f t="shared" si="41"/>
        <v/>
      </c>
      <c r="E321" s="63"/>
      <c r="F321" s="58">
        <v>41</v>
      </c>
      <c r="G321" s="59" t="str">
        <f t="shared" si="42"/>
        <v/>
      </c>
      <c r="H321" s="60" t="s">
        <v>2741</v>
      </c>
      <c r="I321" s="60" t="s">
        <v>530</v>
      </c>
      <c r="J321" s="60" t="s">
        <v>2877</v>
      </c>
      <c r="K321" s="60">
        <v>7</v>
      </c>
      <c r="L321" s="61"/>
      <c r="M321" s="62" t="str">
        <f t="shared" si="43"/>
        <v/>
      </c>
    </row>
    <row r="322" spans="1:13" x14ac:dyDescent="0.2">
      <c r="A322" s="54" t="s">
        <v>2742</v>
      </c>
      <c r="B322" s="55">
        <v>41</v>
      </c>
      <c r="C322" s="55" t="str">
        <f t="shared" si="40"/>
        <v>41</v>
      </c>
      <c r="D322" s="56" t="str">
        <f t="shared" si="41"/>
        <v/>
      </c>
      <c r="E322" s="63"/>
      <c r="F322" s="58">
        <v>41</v>
      </c>
      <c r="G322" s="59" t="str">
        <f t="shared" si="42"/>
        <v/>
      </c>
      <c r="H322" s="60" t="s">
        <v>2743</v>
      </c>
      <c r="I322" s="60" t="s">
        <v>530</v>
      </c>
      <c r="J322" s="60" t="s">
        <v>2877</v>
      </c>
      <c r="K322" s="60">
        <v>6</v>
      </c>
      <c r="L322" s="61"/>
      <c r="M322" s="62" t="str">
        <f t="shared" si="43"/>
        <v/>
      </c>
    </row>
    <row r="323" spans="1:13" x14ac:dyDescent="0.2">
      <c r="A323" s="54" t="s">
        <v>2744</v>
      </c>
      <c r="B323" s="55">
        <v>41</v>
      </c>
      <c r="C323" s="55" t="str">
        <f t="shared" si="40"/>
        <v>41</v>
      </c>
      <c r="D323" s="56" t="str">
        <f t="shared" si="41"/>
        <v/>
      </c>
      <c r="E323" s="63"/>
      <c r="F323" s="58">
        <v>41</v>
      </c>
      <c r="G323" s="59" t="str">
        <f t="shared" si="42"/>
        <v/>
      </c>
      <c r="H323" s="60" t="s">
        <v>2745</v>
      </c>
      <c r="I323" s="60" t="s">
        <v>530</v>
      </c>
      <c r="J323" s="60" t="s">
        <v>2877</v>
      </c>
      <c r="K323" s="60">
        <v>6</v>
      </c>
      <c r="L323" s="61"/>
      <c r="M323" s="62" t="str">
        <f t="shared" si="43"/>
        <v/>
      </c>
    </row>
    <row r="324" spans="1:13" x14ac:dyDescent="0.2">
      <c r="A324" s="54" t="s">
        <v>2746</v>
      </c>
      <c r="B324" s="55">
        <v>41</v>
      </c>
      <c r="C324" s="55" t="str">
        <f t="shared" si="40"/>
        <v>41</v>
      </c>
      <c r="D324" s="56" t="str">
        <f t="shared" si="41"/>
        <v/>
      </c>
      <c r="E324" s="63"/>
      <c r="F324" s="58">
        <v>41</v>
      </c>
      <c r="G324" s="59" t="str">
        <f t="shared" si="42"/>
        <v/>
      </c>
      <c r="H324" s="60" t="s">
        <v>2747</v>
      </c>
      <c r="I324" s="60" t="s">
        <v>530</v>
      </c>
      <c r="J324" s="60" t="s">
        <v>2885</v>
      </c>
      <c r="K324" s="60">
        <v>6</v>
      </c>
      <c r="L324" s="61"/>
      <c r="M324" s="62" t="str">
        <f t="shared" si="43"/>
        <v/>
      </c>
    </row>
    <row r="325" spans="1:13" x14ac:dyDescent="0.2">
      <c r="A325" s="54" t="s">
        <v>2748</v>
      </c>
      <c r="B325" s="55">
        <v>41</v>
      </c>
      <c r="C325" s="55" t="str">
        <f t="shared" si="40"/>
        <v>41</v>
      </c>
      <c r="D325" s="56" t="str">
        <f t="shared" si="41"/>
        <v/>
      </c>
      <c r="E325" s="63"/>
      <c r="F325" s="58">
        <v>41</v>
      </c>
      <c r="G325" s="59" t="str">
        <f t="shared" si="42"/>
        <v/>
      </c>
      <c r="H325" s="60" t="s">
        <v>2749</v>
      </c>
      <c r="I325" s="60" t="s">
        <v>530</v>
      </c>
      <c r="J325" s="60" t="s">
        <v>2881</v>
      </c>
      <c r="K325" s="60">
        <v>5</v>
      </c>
      <c r="L325" s="61"/>
      <c r="M325" s="62" t="str">
        <f t="shared" si="43"/>
        <v/>
      </c>
    </row>
    <row r="326" spans="1:13" x14ac:dyDescent="0.2">
      <c r="A326" s="54" t="s">
        <v>2750</v>
      </c>
      <c r="B326" s="55">
        <v>41</v>
      </c>
      <c r="C326" s="55" t="str">
        <f t="shared" si="40"/>
        <v>41</v>
      </c>
      <c r="D326" s="56" t="str">
        <f t="shared" si="41"/>
        <v/>
      </c>
      <c r="E326" s="63"/>
      <c r="F326" s="58">
        <v>41</v>
      </c>
      <c r="G326" s="59" t="str">
        <f t="shared" si="42"/>
        <v/>
      </c>
      <c r="H326" s="60" t="s">
        <v>2751</v>
      </c>
      <c r="I326" s="60" t="s">
        <v>530</v>
      </c>
      <c r="J326" s="60" t="s">
        <v>2877</v>
      </c>
      <c r="K326" s="60">
        <v>4</v>
      </c>
      <c r="L326" s="61"/>
      <c r="M326" s="62" t="str">
        <f t="shared" si="43"/>
        <v/>
      </c>
    </row>
    <row r="327" spans="1:13" x14ac:dyDescent="0.2">
      <c r="A327" s="54" t="s">
        <v>2752</v>
      </c>
      <c r="B327" s="55">
        <v>41</v>
      </c>
      <c r="C327" s="55" t="str">
        <f t="shared" si="40"/>
        <v>41</v>
      </c>
      <c r="D327" s="56" t="str">
        <f t="shared" si="41"/>
        <v/>
      </c>
      <c r="E327" s="63"/>
      <c r="F327" s="58">
        <v>41</v>
      </c>
      <c r="G327" s="59" t="str">
        <f t="shared" si="42"/>
        <v/>
      </c>
      <c r="H327" s="60" t="s">
        <v>2753</v>
      </c>
      <c r="I327" s="60" t="s">
        <v>530</v>
      </c>
      <c r="J327" s="60" t="s">
        <v>2881</v>
      </c>
      <c r="K327" s="60">
        <v>2</v>
      </c>
      <c r="L327" s="61"/>
      <c r="M327" s="62" t="str">
        <f t="shared" si="43"/>
        <v/>
      </c>
    </row>
    <row r="328" spans="1:13" x14ac:dyDescent="0.2">
      <c r="A328" s="64" t="s">
        <v>2754</v>
      </c>
      <c r="B328" s="65">
        <v>41</v>
      </c>
      <c r="C328" s="65" t="str">
        <f t="shared" si="40"/>
        <v>41</v>
      </c>
      <c r="D328" s="66" t="str">
        <f t="shared" si="41"/>
        <v/>
      </c>
      <c r="E328" s="63"/>
      <c r="F328" s="67">
        <v>41</v>
      </c>
      <c r="G328" s="68" t="str">
        <f t="shared" si="42"/>
        <v/>
      </c>
      <c r="H328" s="69" t="s">
        <v>2755</v>
      </c>
      <c r="I328" s="69" t="s">
        <v>530</v>
      </c>
      <c r="J328" s="69" t="s">
        <v>2885</v>
      </c>
      <c r="K328" s="69">
        <v>2</v>
      </c>
      <c r="L328" s="70">
        <v>112</v>
      </c>
      <c r="M328" s="71" t="str">
        <f t="shared" si="43"/>
        <v/>
      </c>
    </row>
    <row r="329" spans="1:13" x14ac:dyDescent="0.2">
      <c r="A329" s="54" t="s">
        <v>591</v>
      </c>
      <c r="B329" s="55">
        <v>42</v>
      </c>
      <c r="C329" s="55" t="str">
        <f t="shared" si="40"/>
        <v>42</v>
      </c>
      <c r="D329" s="56" t="str">
        <f t="shared" si="41"/>
        <v/>
      </c>
      <c r="E329" s="63"/>
      <c r="F329" s="58">
        <v>42</v>
      </c>
      <c r="G329" s="59" t="str">
        <f t="shared" si="42"/>
        <v/>
      </c>
      <c r="H329" s="60" t="s">
        <v>592</v>
      </c>
      <c r="I329" s="60" t="s">
        <v>530</v>
      </c>
      <c r="J329" s="60" t="s">
        <v>2886</v>
      </c>
      <c r="K329" s="60">
        <v>69</v>
      </c>
      <c r="L329" s="61"/>
      <c r="M329" s="62" t="str">
        <f t="shared" si="43"/>
        <v/>
      </c>
    </row>
    <row r="330" spans="1:13" x14ac:dyDescent="0.2">
      <c r="A330" s="54" t="s">
        <v>593</v>
      </c>
      <c r="B330" s="55">
        <v>42</v>
      </c>
      <c r="C330" s="55" t="str">
        <f t="shared" si="40"/>
        <v>42</v>
      </c>
      <c r="D330" s="56" t="str">
        <f t="shared" si="41"/>
        <v/>
      </c>
      <c r="E330" s="63"/>
      <c r="F330" s="58">
        <v>42</v>
      </c>
      <c r="G330" s="59" t="str">
        <f t="shared" si="42"/>
        <v/>
      </c>
      <c r="H330" s="60" t="s">
        <v>594</v>
      </c>
      <c r="I330" s="60" t="s">
        <v>530</v>
      </c>
      <c r="J330" s="60" t="s">
        <v>2875</v>
      </c>
      <c r="K330" s="60">
        <v>38</v>
      </c>
      <c r="L330" s="61"/>
      <c r="M330" s="62" t="str">
        <f t="shared" si="43"/>
        <v/>
      </c>
    </row>
    <row r="331" spans="1:13" x14ac:dyDescent="0.2">
      <c r="A331" s="54" t="s">
        <v>595</v>
      </c>
      <c r="B331" s="55">
        <v>42</v>
      </c>
      <c r="C331" s="55" t="str">
        <f t="shared" si="40"/>
        <v>42</v>
      </c>
      <c r="D331" s="56" t="str">
        <f t="shared" si="41"/>
        <v/>
      </c>
      <c r="E331" s="63"/>
      <c r="F331" s="58">
        <v>42</v>
      </c>
      <c r="G331" s="59" t="str">
        <f t="shared" si="42"/>
        <v/>
      </c>
      <c r="H331" s="60" t="s">
        <v>596</v>
      </c>
      <c r="I331" s="60" t="s">
        <v>530</v>
      </c>
      <c r="J331" s="60" t="s">
        <v>2875</v>
      </c>
      <c r="K331" s="60">
        <v>19</v>
      </c>
      <c r="L331" s="61"/>
      <c r="M331" s="62" t="str">
        <f t="shared" si="43"/>
        <v/>
      </c>
    </row>
    <row r="332" spans="1:13" x14ac:dyDescent="0.2">
      <c r="A332" s="54" t="s">
        <v>597</v>
      </c>
      <c r="B332" s="55">
        <v>42</v>
      </c>
      <c r="C332" s="55" t="str">
        <f t="shared" si="40"/>
        <v>42</v>
      </c>
      <c r="D332" s="56" t="str">
        <f t="shared" si="41"/>
        <v/>
      </c>
      <c r="E332" s="63"/>
      <c r="F332" s="58">
        <v>42</v>
      </c>
      <c r="G332" s="59" t="str">
        <f t="shared" si="42"/>
        <v/>
      </c>
      <c r="H332" s="60" t="s">
        <v>598</v>
      </c>
      <c r="I332" s="60" t="s">
        <v>530</v>
      </c>
      <c r="J332" s="60" t="s">
        <v>2875</v>
      </c>
      <c r="K332" s="60">
        <v>11</v>
      </c>
      <c r="L332" s="61"/>
      <c r="M332" s="62" t="str">
        <f t="shared" si="43"/>
        <v/>
      </c>
    </row>
    <row r="333" spans="1:13" x14ac:dyDescent="0.2">
      <c r="A333" s="64" t="s">
        <v>599</v>
      </c>
      <c r="B333" s="65">
        <v>42</v>
      </c>
      <c r="C333" s="65" t="str">
        <f t="shared" si="40"/>
        <v>42</v>
      </c>
      <c r="D333" s="66" t="str">
        <f t="shared" si="41"/>
        <v/>
      </c>
      <c r="E333" s="63"/>
      <c r="F333" s="67">
        <v>42</v>
      </c>
      <c r="G333" s="68" t="str">
        <f t="shared" si="42"/>
        <v/>
      </c>
      <c r="H333" s="69" t="s">
        <v>600</v>
      </c>
      <c r="I333" s="69" t="s">
        <v>530</v>
      </c>
      <c r="J333" s="69" t="s">
        <v>2875</v>
      </c>
      <c r="K333" s="69">
        <v>8</v>
      </c>
      <c r="L333" s="70">
        <v>145</v>
      </c>
      <c r="M333" s="71" t="str">
        <f t="shared" si="43"/>
        <v/>
      </c>
    </row>
    <row r="334" spans="1:13" x14ac:dyDescent="0.2">
      <c r="A334" s="54" t="s">
        <v>601</v>
      </c>
      <c r="B334" s="55">
        <v>43</v>
      </c>
      <c r="C334" s="55" t="str">
        <f t="shared" si="40"/>
        <v>43</v>
      </c>
      <c r="D334" s="56" t="str">
        <f t="shared" si="41"/>
        <v/>
      </c>
      <c r="E334" s="63"/>
      <c r="F334" s="58">
        <v>43</v>
      </c>
      <c r="G334" s="59" t="str">
        <f t="shared" si="42"/>
        <v/>
      </c>
      <c r="H334" s="60" t="s">
        <v>602</v>
      </c>
      <c r="I334" s="60" t="s">
        <v>461</v>
      </c>
      <c r="J334" s="60" t="s">
        <v>2883</v>
      </c>
      <c r="K334" s="60">
        <v>111</v>
      </c>
      <c r="L334" s="61"/>
      <c r="M334" s="62" t="str">
        <f t="shared" si="43"/>
        <v/>
      </c>
    </row>
    <row r="335" spans="1:13" x14ac:dyDescent="0.2">
      <c r="A335" s="54" t="s">
        <v>603</v>
      </c>
      <c r="B335" s="55">
        <v>43</v>
      </c>
      <c r="C335" s="55" t="str">
        <f t="shared" ref="C335:C366" si="44">F335&amp;D335</f>
        <v>43</v>
      </c>
      <c r="D335" s="56" t="str">
        <f t="shared" ref="D335:D366" si="45">IF(E335&gt;="A","X","")</f>
        <v/>
      </c>
      <c r="E335" s="63"/>
      <c r="F335" s="58">
        <v>43</v>
      </c>
      <c r="G335" s="59" t="str">
        <f t="shared" ref="G335:G366" si="46">IF(F335&lt;&gt;F334,IF(AND(SUMIF(C:C,F335&amp;"X",K:K)&gt;0,SUMIF(C:C,F335&amp;"X",K:K)&lt;SUMIF(F:F,F335,K:K)),"FB",""),"")</f>
        <v/>
      </c>
      <c r="H335" s="60" t="s">
        <v>604</v>
      </c>
      <c r="I335" s="60" t="s">
        <v>461</v>
      </c>
      <c r="J335" s="60" t="s">
        <v>2875</v>
      </c>
      <c r="K335" s="60">
        <v>82</v>
      </c>
      <c r="L335" s="61"/>
      <c r="M335" s="62" t="str">
        <f t="shared" ref="M335:M366" si="47">IF(D335="X",K335,"")</f>
        <v/>
      </c>
    </row>
    <row r="336" spans="1:13" x14ac:dyDescent="0.2">
      <c r="A336" s="54" t="s">
        <v>605</v>
      </c>
      <c r="B336" s="55">
        <v>43</v>
      </c>
      <c r="C336" s="55" t="str">
        <f t="shared" si="44"/>
        <v>43</v>
      </c>
      <c r="D336" s="56" t="str">
        <f t="shared" si="45"/>
        <v/>
      </c>
      <c r="E336" s="63"/>
      <c r="F336" s="58">
        <v>43</v>
      </c>
      <c r="G336" s="59" t="str">
        <f t="shared" si="46"/>
        <v/>
      </c>
      <c r="H336" s="60" t="s">
        <v>606</v>
      </c>
      <c r="I336" s="60" t="s">
        <v>461</v>
      </c>
      <c r="J336" s="60" t="s">
        <v>2875</v>
      </c>
      <c r="K336" s="60">
        <v>48</v>
      </c>
      <c r="L336" s="61"/>
      <c r="M336" s="62" t="str">
        <f t="shared" si="47"/>
        <v/>
      </c>
    </row>
    <row r="337" spans="1:13" x14ac:dyDescent="0.2">
      <c r="A337" s="54" t="s">
        <v>607</v>
      </c>
      <c r="B337" s="55">
        <v>43</v>
      </c>
      <c r="C337" s="55" t="str">
        <f t="shared" si="44"/>
        <v>43</v>
      </c>
      <c r="D337" s="56" t="str">
        <f t="shared" si="45"/>
        <v/>
      </c>
      <c r="E337" s="63"/>
      <c r="F337" s="58">
        <v>43</v>
      </c>
      <c r="G337" s="59" t="str">
        <f t="shared" si="46"/>
        <v/>
      </c>
      <c r="H337" s="60" t="s">
        <v>608</v>
      </c>
      <c r="I337" s="60" t="s">
        <v>461</v>
      </c>
      <c r="J337" s="60" t="s">
        <v>2875</v>
      </c>
      <c r="K337" s="60">
        <v>19</v>
      </c>
      <c r="L337" s="61"/>
      <c r="M337" s="62" t="str">
        <f t="shared" si="47"/>
        <v/>
      </c>
    </row>
    <row r="338" spans="1:13" x14ac:dyDescent="0.2">
      <c r="A338" s="54" t="s">
        <v>609</v>
      </c>
      <c r="B338" s="55">
        <v>43</v>
      </c>
      <c r="C338" s="55" t="str">
        <f t="shared" si="44"/>
        <v>43</v>
      </c>
      <c r="D338" s="56" t="str">
        <f t="shared" si="45"/>
        <v/>
      </c>
      <c r="E338" s="63"/>
      <c r="F338" s="58">
        <v>43</v>
      </c>
      <c r="G338" s="59" t="str">
        <f t="shared" si="46"/>
        <v/>
      </c>
      <c r="H338" s="60" t="s">
        <v>610</v>
      </c>
      <c r="I338" s="60" t="s">
        <v>461</v>
      </c>
      <c r="J338" s="60" t="s">
        <v>2875</v>
      </c>
      <c r="K338" s="60">
        <v>17</v>
      </c>
      <c r="L338" s="61"/>
      <c r="M338" s="62" t="str">
        <f t="shared" si="47"/>
        <v/>
      </c>
    </row>
    <row r="339" spans="1:13" x14ac:dyDescent="0.2">
      <c r="A339" s="54" t="s">
        <v>611</v>
      </c>
      <c r="B339" s="55">
        <v>43</v>
      </c>
      <c r="C339" s="55" t="str">
        <f t="shared" si="44"/>
        <v>43</v>
      </c>
      <c r="D339" s="56" t="str">
        <f t="shared" si="45"/>
        <v/>
      </c>
      <c r="E339" s="63"/>
      <c r="F339" s="58">
        <v>43</v>
      </c>
      <c r="G339" s="59" t="str">
        <f t="shared" si="46"/>
        <v/>
      </c>
      <c r="H339" s="60" t="s">
        <v>612</v>
      </c>
      <c r="I339" s="60" t="s">
        <v>461</v>
      </c>
      <c r="J339" s="60" t="s">
        <v>2875</v>
      </c>
      <c r="K339" s="60">
        <v>14</v>
      </c>
      <c r="L339" s="61"/>
      <c r="M339" s="62" t="str">
        <f t="shared" si="47"/>
        <v/>
      </c>
    </row>
    <row r="340" spans="1:13" x14ac:dyDescent="0.2">
      <c r="A340" s="54" t="s">
        <v>613</v>
      </c>
      <c r="B340" s="55">
        <v>43</v>
      </c>
      <c r="C340" s="55" t="str">
        <f t="shared" si="44"/>
        <v>43</v>
      </c>
      <c r="D340" s="56" t="str">
        <f t="shared" si="45"/>
        <v/>
      </c>
      <c r="E340" s="63"/>
      <c r="F340" s="58">
        <v>43</v>
      </c>
      <c r="G340" s="59" t="str">
        <f t="shared" si="46"/>
        <v/>
      </c>
      <c r="H340" s="60" t="s">
        <v>614</v>
      </c>
      <c r="I340" s="60" t="s">
        <v>461</v>
      </c>
      <c r="J340" s="60" t="s">
        <v>2878</v>
      </c>
      <c r="K340" s="60">
        <v>10</v>
      </c>
      <c r="L340" s="61"/>
      <c r="M340" s="62" t="str">
        <f t="shared" si="47"/>
        <v/>
      </c>
    </row>
    <row r="341" spans="1:13" x14ac:dyDescent="0.2">
      <c r="A341" s="64" t="s">
        <v>615</v>
      </c>
      <c r="B341" s="65">
        <v>43</v>
      </c>
      <c r="C341" s="65" t="str">
        <f t="shared" si="44"/>
        <v>43</v>
      </c>
      <c r="D341" s="66" t="str">
        <f t="shared" si="45"/>
        <v/>
      </c>
      <c r="E341" s="63"/>
      <c r="F341" s="67">
        <v>43</v>
      </c>
      <c r="G341" s="68" t="str">
        <f t="shared" si="46"/>
        <v/>
      </c>
      <c r="H341" s="69" t="s">
        <v>616</v>
      </c>
      <c r="I341" s="69" t="s">
        <v>461</v>
      </c>
      <c r="J341" s="69" t="s">
        <v>2878</v>
      </c>
      <c r="K341" s="69">
        <v>9</v>
      </c>
      <c r="L341" s="70">
        <v>310</v>
      </c>
      <c r="M341" s="71" t="str">
        <f t="shared" si="47"/>
        <v/>
      </c>
    </row>
    <row r="342" spans="1:13" x14ac:dyDescent="0.2">
      <c r="A342" s="54" t="s">
        <v>651</v>
      </c>
      <c r="B342" s="55">
        <v>44</v>
      </c>
      <c r="C342" s="55" t="str">
        <f t="shared" si="44"/>
        <v>44</v>
      </c>
      <c r="D342" s="56" t="str">
        <f t="shared" si="45"/>
        <v/>
      </c>
      <c r="E342" s="63"/>
      <c r="F342" s="58">
        <v>44</v>
      </c>
      <c r="G342" s="59" t="str">
        <f t="shared" si="46"/>
        <v/>
      </c>
      <c r="H342" s="60" t="s">
        <v>652</v>
      </c>
      <c r="I342" s="60" t="s">
        <v>461</v>
      </c>
      <c r="J342" s="60" t="s">
        <v>2883</v>
      </c>
      <c r="K342" s="60">
        <v>286</v>
      </c>
      <c r="L342" s="61"/>
      <c r="M342" s="62" t="str">
        <f t="shared" si="47"/>
        <v/>
      </c>
    </row>
    <row r="343" spans="1:13" x14ac:dyDescent="0.2">
      <c r="A343" s="54" t="s">
        <v>653</v>
      </c>
      <c r="B343" s="55">
        <v>44</v>
      </c>
      <c r="C343" s="55" t="str">
        <f t="shared" si="44"/>
        <v>44</v>
      </c>
      <c r="D343" s="56" t="str">
        <f t="shared" si="45"/>
        <v/>
      </c>
      <c r="E343" s="63"/>
      <c r="F343" s="58">
        <v>44</v>
      </c>
      <c r="G343" s="59" t="str">
        <f t="shared" si="46"/>
        <v/>
      </c>
      <c r="H343" s="60" t="s">
        <v>654</v>
      </c>
      <c r="I343" s="60" t="s">
        <v>461</v>
      </c>
      <c r="J343" s="60" t="s">
        <v>2875</v>
      </c>
      <c r="K343" s="60">
        <v>240</v>
      </c>
      <c r="L343" s="61"/>
      <c r="M343" s="62" t="str">
        <f t="shared" si="47"/>
        <v/>
      </c>
    </row>
    <row r="344" spans="1:13" x14ac:dyDescent="0.2">
      <c r="A344" s="54" t="s">
        <v>655</v>
      </c>
      <c r="B344" s="55">
        <v>44</v>
      </c>
      <c r="C344" s="55" t="str">
        <f t="shared" si="44"/>
        <v>44</v>
      </c>
      <c r="D344" s="56" t="str">
        <f t="shared" si="45"/>
        <v/>
      </c>
      <c r="E344" s="63"/>
      <c r="F344" s="58">
        <v>44</v>
      </c>
      <c r="G344" s="59" t="str">
        <f t="shared" si="46"/>
        <v/>
      </c>
      <c r="H344" s="60" t="s">
        <v>656</v>
      </c>
      <c r="I344" s="60" t="s">
        <v>461</v>
      </c>
      <c r="J344" s="60" t="s">
        <v>2883</v>
      </c>
      <c r="K344" s="60">
        <v>180</v>
      </c>
      <c r="L344" s="61"/>
      <c r="M344" s="62" t="str">
        <f t="shared" si="47"/>
        <v/>
      </c>
    </row>
    <row r="345" spans="1:13" x14ac:dyDescent="0.2">
      <c r="A345" s="54" t="s">
        <v>2756</v>
      </c>
      <c r="B345" s="55">
        <v>44</v>
      </c>
      <c r="C345" s="55" t="str">
        <f t="shared" si="44"/>
        <v>44</v>
      </c>
      <c r="D345" s="56" t="str">
        <f t="shared" si="45"/>
        <v/>
      </c>
      <c r="E345" s="63"/>
      <c r="F345" s="58">
        <v>44</v>
      </c>
      <c r="G345" s="59" t="str">
        <f t="shared" si="46"/>
        <v/>
      </c>
      <c r="H345" s="60" t="s">
        <v>2757</v>
      </c>
      <c r="I345" s="60" t="s">
        <v>461</v>
      </c>
      <c r="J345" s="60" t="s">
        <v>2875</v>
      </c>
      <c r="K345" s="60">
        <v>17</v>
      </c>
      <c r="L345" s="61"/>
      <c r="M345" s="62" t="str">
        <f t="shared" si="47"/>
        <v/>
      </c>
    </row>
    <row r="346" spans="1:13" x14ac:dyDescent="0.2">
      <c r="A346" s="54" t="s">
        <v>657</v>
      </c>
      <c r="B346" s="55">
        <v>44</v>
      </c>
      <c r="C346" s="55" t="str">
        <f t="shared" si="44"/>
        <v>44</v>
      </c>
      <c r="D346" s="56" t="str">
        <f t="shared" si="45"/>
        <v/>
      </c>
      <c r="E346" s="63"/>
      <c r="F346" s="58">
        <v>44</v>
      </c>
      <c r="G346" s="59" t="str">
        <f t="shared" si="46"/>
        <v/>
      </c>
      <c r="H346" s="60" t="s">
        <v>658</v>
      </c>
      <c r="I346" s="60" t="s">
        <v>461</v>
      </c>
      <c r="J346" s="60" t="s">
        <v>2875</v>
      </c>
      <c r="K346" s="60">
        <v>10</v>
      </c>
      <c r="L346" s="61"/>
      <c r="M346" s="62" t="str">
        <f t="shared" si="47"/>
        <v/>
      </c>
    </row>
    <row r="347" spans="1:13" x14ac:dyDescent="0.2">
      <c r="A347" s="64" t="s">
        <v>659</v>
      </c>
      <c r="B347" s="65">
        <v>44</v>
      </c>
      <c r="C347" s="65" t="str">
        <f t="shared" si="44"/>
        <v>44</v>
      </c>
      <c r="D347" s="66" t="str">
        <f t="shared" si="45"/>
        <v/>
      </c>
      <c r="E347" s="63"/>
      <c r="F347" s="67">
        <v>44</v>
      </c>
      <c r="G347" s="68" t="str">
        <f t="shared" si="46"/>
        <v/>
      </c>
      <c r="H347" s="69" t="s">
        <v>660</v>
      </c>
      <c r="I347" s="69" t="s">
        <v>461</v>
      </c>
      <c r="J347" s="69" t="s">
        <v>2877</v>
      </c>
      <c r="K347" s="69">
        <v>6</v>
      </c>
      <c r="L347" s="70">
        <v>739</v>
      </c>
      <c r="M347" s="71" t="str">
        <f t="shared" si="47"/>
        <v/>
      </c>
    </row>
    <row r="348" spans="1:13" x14ac:dyDescent="0.2">
      <c r="A348" s="54" t="s">
        <v>617</v>
      </c>
      <c r="B348" s="55">
        <v>45</v>
      </c>
      <c r="C348" s="55" t="str">
        <f t="shared" si="44"/>
        <v>45</v>
      </c>
      <c r="D348" s="56" t="str">
        <f t="shared" si="45"/>
        <v/>
      </c>
      <c r="E348" s="63"/>
      <c r="F348" s="58">
        <v>45</v>
      </c>
      <c r="G348" s="59" t="str">
        <f t="shared" si="46"/>
        <v/>
      </c>
      <c r="H348" s="60" t="s">
        <v>618</v>
      </c>
      <c r="I348" s="60" t="s">
        <v>461</v>
      </c>
      <c r="J348" s="60" t="s">
        <v>2887</v>
      </c>
      <c r="K348" s="60">
        <v>296</v>
      </c>
      <c r="L348" s="61"/>
      <c r="M348" s="62" t="str">
        <f t="shared" si="47"/>
        <v/>
      </c>
    </row>
    <row r="349" spans="1:13" x14ac:dyDescent="0.2">
      <c r="A349" s="54" t="s">
        <v>619</v>
      </c>
      <c r="B349" s="55">
        <v>45</v>
      </c>
      <c r="C349" s="55" t="str">
        <f t="shared" si="44"/>
        <v>45</v>
      </c>
      <c r="D349" s="56" t="str">
        <f t="shared" si="45"/>
        <v/>
      </c>
      <c r="E349" s="63"/>
      <c r="F349" s="58">
        <v>45</v>
      </c>
      <c r="G349" s="59" t="str">
        <f t="shared" si="46"/>
        <v/>
      </c>
      <c r="H349" s="60" t="s">
        <v>620</v>
      </c>
      <c r="I349" s="60" t="s">
        <v>461</v>
      </c>
      <c r="J349" s="60" t="s">
        <v>2875</v>
      </c>
      <c r="K349" s="60">
        <v>142</v>
      </c>
      <c r="L349" s="61"/>
      <c r="M349" s="62" t="str">
        <f t="shared" si="47"/>
        <v/>
      </c>
    </row>
    <row r="350" spans="1:13" x14ac:dyDescent="0.2">
      <c r="A350" s="54" t="s">
        <v>621</v>
      </c>
      <c r="B350" s="55">
        <v>45</v>
      </c>
      <c r="C350" s="55" t="str">
        <f t="shared" si="44"/>
        <v>45</v>
      </c>
      <c r="D350" s="56" t="str">
        <f t="shared" si="45"/>
        <v/>
      </c>
      <c r="E350" s="63"/>
      <c r="F350" s="58">
        <v>45</v>
      </c>
      <c r="G350" s="59" t="str">
        <f t="shared" si="46"/>
        <v/>
      </c>
      <c r="H350" s="60" t="s">
        <v>622</v>
      </c>
      <c r="I350" s="60" t="s">
        <v>461</v>
      </c>
      <c r="J350" s="60" t="s">
        <v>2875</v>
      </c>
      <c r="K350" s="60">
        <v>26</v>
      </c>
      <c r="L350" s="61"/>
      <c r="M350" s="62" t="str">
        <f t="shared" si="47"/>
        <v/>
      </c>
    </row>
    <row r="351" spans="1:13" x14ac:dyDescent="0.2">
      <c r="A351" s="54" t="s">
        <v>623</v>
      </c>
      <c r="B351" s="55">
        <v>45</v>
      </c>
      <c r="C351" s="55" t="str">
        <f t="shared" si="44"/>
        <v>45</v>
      </c>
      <c r="D351" s="56" t="str">
        <f t="shared" si="45"/>
        <v/>
      </c>
      <c r="E351" s="63"/>
      <c r="F351" s="58">
        <v>45</v>
      </c>
      <c r="G351" s="59" t="str">
        <f t="shared" si="46"/>
        <v/>
      </c>
      <c r="H351" s="60" t="s">
        <v>624</v>
      </c>
      <c r="I351" s="60" t="s">
        <v>461</v>
      </c>
      <c r="J351" s="60" t="s">
        <v>2875</v>
      </c>
      <c r="K351" s="60">
        <v>25</v>
      </c>
      <c r="L351" s="61"/>
      <c r="M351" s="62" t="str">
        <f t="shared" si="47"/>
        <v/>
      </c>
    </row>
    <row r="352" spans="1:13" x14ac:dyDescent="0.2">
      <c r="A352" s="54" t="s">
        <v>625</v>
      </c>
      <c r="B352" s="55">
        <v>45</v>
      </c>
      <c r="C352" s="55" t="str">
        <f t="shared" si="44"/>
        <v>45</v>
      </c>
      <c r="D352" s="56" t="str">
        <f t="shared" si="45"/>
        <v/>
      </c>
      <c r="E352" s="63"/>
      <c r="F352" s="58">
        <v>45</v>
      </c>
      <c r="G352" s="59" t="str">
        <f t="shared" si="46"/>
        <v/>
      </c>
      <c r="H352" s="60" t="s">
        <v>626</v>
      </c>
      <c r="I352" s="60" t="s">
        <v>461</v>
      </c>
      <c r="J352" s="60" t="s">
        <v>2880</v>
      </c>
      <c r="K352" s="60">
        <v>19</v>
      </c>
      <c r="L352" s="61"/>
      <c r="M352" s="62" t="str">
        <f t="shared" si="47"/>
        <v/>
      </c>
    </row>
    <row r="353" spans="1:13" x14ac:dyDescent="0.2">
      <c r="A353" s="54" t="s">
        <v>627</v>
      </c>
      <c r="B353" s="55">
        <v>45</v>
      </c>
      <c r="C353" s="55" t="str">
        <f t="shared" si="44"/>
        <v>45</v>
      </c>
      <c r="D353" s="56" t="str">
        <f t="shared" si="45"/>
        <v/>
      </c>
      <c r="E353" s="63"/>
      <c r="F353" s="58">
        <v>45</v>
      </c>
      <c r="G353" s="59" t="str">
        <f t="shared" si="46"/>
        <v/>
      </c>
      <c r="H353" s="60" t="s">
        <v>628</v>
      </c>
      <c r="I353" s="60" t="s">
        <v>461</v>
      </c>
      <c r="J353" s="60" t="s">
        <v>2875</v>
      </c>
      <c r="K353" s="60">
        <v>17</v>
      </c>
      <c r="L353" s="61"/>
      <c r="M353" s="62" t="str">
        <f t="shared" si="47"/>
        <v/>
      </c>
    </row>
    <row r="354" spans="1:13" x14ac:dyDescent="0.2">
      <c r="A354" s="54" t="s">
        <v>629</v>
      </c>
      <c r="B354" s="55">
        <v>45</v>
      </c>
      <c r="C354" s="55" t="str">
        <f t="shared" si="44"/>
        <v>45</v>
      </c>
      <c r="D354" s="56" t="str">
        <f t="shared" si="45"/>
        <v/>
      </c>
      <c r="E354" s="63"/>
      <c r="F354" s="58">
        <v>45</v>
      </c>
      <c r="G354" s="59" t="str">
        <f t="shared" si="46"/>
        <v/>
      </c>
      <c r="H354" s="60" t="s">
        <v>630</v>
      </c>
      <c r="I354" s="60" t="s">
        <v>461</v>
      </c>
      <c r="J354" s="60" t="s">
        <v>2878</v>
      </c>
      <c r="K354" s="60">
        <v>7</v>
      </c>
      <c r="L354" s="61"/>
      <c r="M354" s="62" t="str">
        <f t="shared" si="47"/>
        <v/>
      </c>
    </row>
    <row r="355" spans="1:13" x14ac:dyDescent="0.2">
      <c r="A355" s="54" t="s">
        <v>633</v>
      </c>
      <c r="B355" s="55">
        <v>45</v>
      </c>
      <c r="C355" s="55" t="str">
        <f t="shared" si="44"/>
        <v>45</v>
      </c>
      <c r="D355" s="56" t="str">
        <f t="shared" si="45"/>
        <v/>
      </c>
      <c r="E355" s="63"/>
      <c r="F355" s="58">
        <v>45</v>
      </c>
      <c r="G355" s="59" t="str">
        <f t="shared" si="46"/>
        <v/>
      </c>
      <c r="H355" s="60" t="s">
        <v>634</v>
      </c>
      <c r="I355" s="60" t="s">
        <v>461</v>
      </c>
      <c r="J355" s="60" t="s">
        <v>2878</v>
      </c>
      <c r="K355" s="60">
        <v>6</v>
      </c>
      <c r="L355" s="61"/>
      <c r="M355" s="62" t="str">
        <f t="shared" si="47"/>
        <v/>
      </c>
    </row>
    <row r="356" spans="1:13" x14ac:dyDescent="0.2">
      <c r="A356" s="54" t="s">
        <v>637</v>
      </c>
      <c r="B356" s="55">
        <v>45</v>
      </c>
      <c r="C356" s="55" t="str">
        <f t="shared" si="44"/>
        <v>45</v>
      </c>
      <c r="D356" s="56" t="str">
        <f t="shared" si="45"/>
        <v/>
      </c>
      <c r="E356" s="63"/>
      <c r="F356" s="58">
        <v>45</v>
      </c>
      <c r="G356" s="59" t="str">
        <f t="shared" si="46"/>
        <v/>
      </c>
      <c r="H356" s="60" t="s">
        <v>638</v>
      </c>
      <c r="I356" s="60" t="s">
        <v>442</v>
      </c>
      <c r="J356" s="60" t="s">
        <v>2880</v>
      </c>
      <c r="K356" s="60">
        <v>5</v>
      </c>
      <c r="L356" s="61"/>
      <c r="M356" s="62" t="str">
        <f t="shared" si="47"/>
        <v/>
      </c>
    </row>
    <row r="357" spans="1:13" x14ac:dyDescent="0.2">
      <c r="A357" s="54" t="s">
        <v>639</v>
      </c>
      <c r="B357" s="55">
        <v>45</v>
      </c>
      <c r="C357" s="55" t="str">
        <f t="shared" si="44"/>
        <v>45</v>
      </c>
      <c r="D357" s="56" t="str">
        <f t="shared" si="45"/>
        <v/>
      </c>
      <c r="E357" s="63"/>
      <c r="F357" s="58">
        <v>45</v>
      </c>
      <c r="G357" s="59" t="str">
        <f t="shared" si="46"/>
        <v/>
      </c>
      <c r="H357" s="60" t="s">
        <v>640</v>
      </c>
      <c r="I357" s="60" t="s">
        <v>461</v>
      </c>
      <c r="J357" s="60" t="s">
        <v>2878</v>
      </c>
      <c r="K357" s="60">
        <v>5</v>
      </c>
      <c r="L357" s="61"/>
      <c r="M357" s="62" t="str">
        <f t="shared" si="47"/>
        <v/>
      </c>
    </row>
    <row r="358" spans="1:13" x14ac:dyDescent="0.2">
      <c r="A358" s="54" t="s">
        <v>643</v>
      </c>
      <c r="B358" s="55">
        <v>45</v>
      </c>
      <c r="C358" s="55" t="str">
        <f t="shared" si="44"/>
        <v>45</v>
      </c>
      <c r="D358" s="56" t="str">
        <f t="shared" si="45"/>
        <v/>
      </c>
      <c r="E358" s="63"/>
      <c r="F358" s="58">
        <v>45</v>
      </c>
      <c r="G358" s="59" t="str">
        <f t="shared" si="46"/>
        <v/>
      </c>
      <c r="H358" s="60" t="s">
        <v>644</v>
      </c>
      <c r="I358" s="60" t="s">
        <v>445</v>
      </c>
      <c r="J358" s="60" t="s">
        <v>2884</v>
      </c>
      <c r="K358" s="60">
        <v>4</v>
      </c>
      <c r="L358" s="61"/>
      <c r="M358" s="62" t="str">
        <f t="shared" si="47"/>
        <v/>
      </c>
    </row>
    <row r="359" spans="1:13" x14ac:dyDescent="0.2">
      <c r="A359" s="54" t="s">
        <v>631</v>
      </c>
      <c r="B359" s="55">
        <v>45</v>
      </c>
      <c r="C359" s="55" t="str">
        <f t="shared" si="44"/>
        <v>45</v>
      </c>
      <c r="D359" s="56" t="str">
        <f t="shared" si="45"/>
        <v/>
      </c>
      <c r="E359" s="63"/>
      <c r="F359" s="58">
        <v>45</v>
      </c>
      <c r="G359" s="59" t="str">
        <f t="shared" si="46"/>
        <v/>
      </c>
      <c r="H359" s="60" t="s">
        <v>632</v>
      </c>
      <c r="I359" s="60" t="s">
        <v>442</v>
      </c>
      <c r="J359" s="60" t="s">
        <v>2880</v>
      </c>
      <c r="K359" s="60">
        <v>4</v>
      </c>
      <c r="L359" s="61"/>
      <c r="M359" s="62" t="str">
        <f t="shared" si="47"/>
        <v/>
      </c>
    </row>
    <row r="360" spans="1:13" x14ac:dyDescent="0.2">
      <c r="A360" s="54" t="s">
        <v>635</v>
      </c>
      <c r="B360" s="55">
        <v>45</v>
      </c>
      <c r="C360" s="55" t="str">
        <f t="shared" si="44"/>
        <v>45</v>
      </c>
      <c r="D360" s="56" t="str">
        <f t="shared" si="45"/>
        <v/>
      </c>
      <c r="E360" s="63"/>
      <c r="F360" s="58">
        <v>45</v>
      </c>
      <c r="G360" s="59" t="str">
        <f t="shared" si="46"/>
        <v/>
      </c>
      <c r="H360" s="60" t="s">
        <v>636</v>
      </c>
      <c r="I360" s="60" t="s">
        <v>445</v>
      </c>
      <c r="J360" s="60" t="s">
        <v>2885</v>
      </c>
      <c r="K360" s="60">
        <v>4</v>
      </c>
      <c r="L360" s="61"/>
      <c r="M360" s="62" t="str">
        <f t="shared" si="47"/>
        <v/>
      </c>
    </row>
    <row r="361" spans="1:13" x14ac:dyDescent="0.2">
      <c r="A361" s="54" t="s">
        <v>649</v>
      </c>
      <c r="B361" s="55">
        <v>45</v>
      </c>
      <c r="C361" s="55" t="str">
        <f t="shared" si="44"/>
        <v>45</v>
      </c>
      <c r="D361" s="56" t="str">
        <f t="shared" si="45"/>
        <v/>
      </c>
      <c r="E361" s="63"/>
      <c r="F361" s="58">
        <v>45</v>
      </c>
      <c r="G361" s="59" t="str">
        <f t="shared" si="46"/>
        <v/>
      </c>
      <c r="H361" s="60" t="s">
        <v>650</v>
      </c>
      <c r="I361" s="60" t="s">
        <v>445</v>
      </c>
      <c r="J361" s="60" t="s">
        <v>2878</v>
      </c>
      <c r="K361" s="60">
        <v>3</v>
      </c>
      <c r="L361" s="61"/>
      <c r="M361" s="62" t="str">
        <f t="shared" si="47"/>
        <v/>
      </c>
    </row>
    <row r="362" spans="1:13" x14ac:dyDescent="0.2">
      <c r="A362" s="54" t="s">
        <v>641</v>
      </c>
      <c r="B362" s="55">
        <v>45</v>
      </c>
      <c r="C362" s="55" t="str">
        <f t="shared" si="44"/>
        <v>45</v>
      </c>
      <c r="D362" s="56" t="str">
        <f t="shared" si="45"/>
        <v/>
      </c>
      <c r="E362" s="63"/>
      <c r="F362" s="58">
        <v>45</v>
      </c>
      <c r="G362" s="59" t="str">
        <f t="shared" si="46"/>
        <v/>
      </c>
      <c r="H362" s="60" t="s">
        <v>642</v>
      </c>
      <c r="I362" s="60" t="s">
        <v>442</v>
      </c>
      <c r="J362" s="60" t="s">
        <v>2884</v>
      </c>
      <c r="K362" s="60">
        <v>3</v>
      </c>
      <c r="L362" s="61"/>
      <c r="M362" s="62" t="str">
        <f t="shared" si="47"/>
        <v/>
      </c>
    </row>
    <row r="363" spans="1:13" x14ac:dyDescent="0.2">
      <c r="A363" s="54" t="s">
        <v>645</v>
      </c>
      <c r="B363" s="55">
        <v>45</v>
      </c>
      <c r="C363" s="55" t="str">
        <f t="shared" si="44"/>
        <v>45</v>
      </c>
      <c r="D363" s="56" t="str">
        <f t="shared" si="45"/>
        <v/>
      </c>
      <c r="E363" s="63"/>
      <c r="F363" s="58">
        <v>45</v>
      </c>
      <c r="G363" s="59" t="str">
        <f t="shared" si="46"/>
        <v/>
      </c>
      <c r="H363" s="60" t="s">
        <v>646</v>
      </c>
      <c r="I363" s="60" t="s">
        <v>461</v>
      </c>
      <c r="J363" s="60" t="s">
        <v>2878</v>
      </c>
      <c r="K363" s="60">
        <v>3</v>
      </c>
      <c r="L363" s="61"/>
      <c r="M363" s="62" t="str">
        <f t="shared" si="47"/>
        <v/>
      </c>
    </row>
    <row r="364" spans="1:13" x14ac:dyDescent="0.2">
      <c r="A364" s="64" t="s">
        <v>647</v>
      </c>
      <c r="B364" s="65">
        <v>45</v>
      </c>
      <c r="C364" s="65" t="str">
        <f t="shared" si="44"/>
        <v>45</v>
      </c>
      <c r="D364" s="66" t="str">
        <f t="shared" si="45"/>
        <v/>
      </c>
      <c r="E364" s="63"/>
      <c r="F364" s="67">
        <v>45</v>
      </c>
      <c r="G364" s="68" t="str">
        <f t="shared" si="46"/>
        <v/>
      </c>
      <c r="H364" s="69" t="s">
        <v>648</v>
      </c>
      <c r="I364" s="69" t="s">
        <v>461</v>
      </c>
      <c r="J364" s="69" t="s">
        <v>2878</v>
      </c>
      <c r="K364" s="69">
        <v>2</v>
      </c>
      <c r="L364" s="70">
        <v>571</v>
      </c>
      <c r="M364" s="71" t="str">
        <f t="shared" si="47"/>
        <v/>
      </c>
    </row>
    <row r="365" spans="1:13" x14ac:dyDescent="0.2">
      <c r="A365" s="54" t="s">
        <v>661</v>
      </c>
      <c r="B365" s="55">
        <v>46</v>
      </c>
      <c r="C365" s="55" t="str">
        <f t="shared" si="44"/>
        <v>46</v>
      </c>
      <c r="D365" s="56" t="str">
        <f t="shared" si="45"/>
        <v/>
      </c>
      <c r="E365" s="63"/>
      <c r="F365" s="58">
        <v>46</v>
      </c>
      <c r="G365" s="59" t="str">
        <f t="shared" si="46"/>
        <v/>
      </c>
      <c r="H365" s="60" t="s">
        <v>662</v>
      </c>
      <c r="I365" s="60" t="s">
        <v>461</v>
      </c>
      <c r="J365" s="60" t="s">
        <v>2883</v>
      </c>
      <c r="K365" s="60">
        <v>310</v>
      </c>
      <c r="L365" s="61"/>
      <c r="M365" s="62" t="str">
        <f t="shared" si="47"/>
        <v/>
      </c>
    </row>
    <row r="366" spans="1:13" x14ac:dyDescent="0.2">
      <c r="A366" s="54" t="s">
        <v>663</v>
      </c>
      <c r="B366" s="55">
        <v>46</v>
      </c>
      <c r="C366" s="55" t="str">
        <f t="shared" si="44"/>
        <v>46</v>
      </c>
      <c r="D366" s="56" t="str">
        <f t="shared" si="45"/>
        <v/>
      </c>
      <c r="E366" s="63"/>
      <c r="F366" s="58">
        <v>46</v>
      </c>
      <c r="G366" s="59" t="str">
        <f t="shared" si="46"/>
        <v/>
      </c>
      <c r="H366" s="60" t="s">
        <v>664</v>
      </c>
      <c r="I366" s="60" t="s">
        <v>461</v>
      </c>
      <c r="J366" s="60" t="s">
        <v>2875</v>
      </c>
      <c r="K366" s="60">
        <v>182</v>
      </c>
      <c r="L366" s="61"/>
      <c r="M366" s="62" t="str">
        <f t="shared" si="47"/>
        <v/>
      </c>
    </row>
    <row r="367" spans="1:13" x14ac:dyDescent="0.2">
      <c r="A367" s="54" t="s">
        <v>665</v>
      </c>
      <c r="B367" s="55">
        <v>46</v>
      </c>
      <c r="C367" s="55" t="str">
        <f t="shared" ref="C367:C398" si="48">F367&amp;D367</f>
        <v>46</v>
      </c>
      <c r="D367" s="56" t="str">
        <f t="shared" ref="D367:D398" si="49">IF(E367&gt;="A","X","")</f>
        <v/>
      </c>
      <c r="E367" s="63"/>
      <c r="F367" s="58">
        <v>46</v>
      </c>
      <c r="G367" s="59" t="str">
        <f t="shared" ref="G367:G398" si="50">IF(F367&lt;&gt;F366,IF(AND(SUMIF(C:C,F367&amp;"X",K:K)&gt;0,SUMIF(C:C,F367&amp;"X",K:K)&lt;SUMIF(F:F,F367,K:K)),"FB",""),"")</f>
        <v/>
      </c>
      <c r="H367" s="60" t="s">
        <v>666</v>
      </c>
      <c r="I367" s="60" t="s">
        <v>461</v>
      </c>
      <c r="J367" s="60" t="s">
        <v>2875</v>
      </c>
      <c r="K367" s="60">
        <v>10</v>
      </c>
      <c r="L367" s="61"/>
      <c r="M367" s="62" t="str">
        <f t="shared" ref="M367:M398" si="51">IF(D367="X",K367,"")</f>
        <v/>
      </c>
    </row>
    <row r="368" spans="1:13" x14ac:dyDescent="0.2">
      <c r="A368" s="54" t="s">
        <v>667</v>
      </c>
      <c r="B368" s="55">
        <v>46</v>
      </c>
      <c r="C368" s="55" t="str">
        <f t="shared" si="48"/>
        <v>46</v>
      </c>
      <c r="D368" s="56" t="str">
        <f t="shared" si="49"/>
        <v/>
      </c>
      <c r="E368" s="63"/>
      <c r="F368" s="58">
        <v>46</v>
      </c>
      <c r="G368" s="59" t="str">
        <f t="shared" si="50"/>
        <v/>
      </c>
      <c r="H368" s="60" t="s">
        <v>668</v>
      </c>
      <c r="I368" s="60" t="s">
        <v>461</v>
      </c>
      <c r="J368" s="60" t="s">
        <v>2875</v>
      </c>
      <c r="K368" s="60">
        <v>10</v>
      </c>
      <c r="L368" s="61"/>
      <c r="M368" s="62" t="str">
        <f t="shared" si="51"/>
        <v/>
      </c>
    </row>
    <row r="369" spans="1:13" x14ac:dyDescent="0.2">
      <c r="A369" s="54" t="s">
        <v>669</v>
      </c>
      <c r="B369" s="55">
        <v>46</v>
      </c>
      <c r="C369" s="55" t="str">
        <f t="shared" si="48"/>
        <v>46</v>
      </c>
      <c r="D369" s="56" t="str">
        <f t="shared" si="49"/>
        <v/>
      </c>
      <c r="E369" s="63"/>
      <c r="F369" s="58">
        <v>46</v>
      </c>
      <c r="G369" s="59" t="str">
        <f t="shared" si="50"/>
        <v/>
      </c>
      <c r="H369" s="60" t="s">
        <v>670</v>
      </c>
      <c r="I369" s="60" t="s">
        <v>461</v>
      </c>
      <c r="J369" s="60" t="s">
        <v>2875</v>
      </c>
      <c r="K369" s="60">
        <v>9</v>
      </c>
      <c r="L369" s="61"/>
      <c r="M369" s="62" t="str">
        <f t="shared" si="51"/>
        <v/>
      </c>
    </row>
    <row r="370" spans="1:13" x14ac:dyDescent="0.2">
      <c r="A370" s="54" t="s">
        <v>671</v>
      </c>
      <c r="B370" s="55">
        <v>46</v>
      </c>
      <c r="C370" s="55" t="str">
        <f t="shared" si="48"/>
        <v>46</v>
      </c>
      <c r="D370" s="56" t="str">
        <f t="shared" si="49"/>
        <v/>
      </c>
      <c r="E370" s="63"/>
      <c r="F370" s="58">
        <v>46</v>
      </c>
      <c r="G370" s="59" t="str">
        <f t="shared" si="50"/>
        <v/>
      </c>
      <c r="H370" s="60" t="s">
        <v>672</v>
      </c>
      <c r="I370" s="60" t="s">
        <v>461</v>
      </c>
      <c r="J370" s="60" t="s">
        <v>2875</v>
      </c>
      <c r="K370" s="60">
        <v>7</v>
      </c>
      <c r="L370" s="61"/>
      <c r="M370" s="62" t="str">
        <f t="shared" si="51"/>
        <v/>
      </c>
    </row>
    <row r="371" spans="1:13" x14ac:dyDescent="0.2">
      <c r="A371" s="54" t="s">
        <v>673</v>
      </c>
      <c r="B371" s="55">
        <v>46</v>
      </c>
      <c r="C371" s="55" t="str">
        <f t="shared" si="48"/>
        <v>46</v>
      </c>
      <c r="D371" s="56" t="str">
        <f t="shared" si="49"/>
        <v/>
      </c>
      <c r="E371" s="63"/>
      <c r="F371" s="58">
        <v>46</v>
      </c>
      <c r="G371" s="59" t="str">
        <f t="shared" si="50"/>
        <v/>
      </c>
      <c r="H371" s="60" t="s">
        <v>674</v>
      </c>
      <c r="I371" s="60" t="s">
        <v>461</v>
      </c>
      <c r="J371" s="60" t="s">
        <v>2875</v>
      </c>
      <c r="K371" s="60">
        <v>7</v>
      </c>
      <c r="L371" s="61"/>
      <c r="M371" s="62" t="str">
        <f t="shared" si="51"/>
        <v/>
      </c>
    </row>
    <row r="372" spans="1:13" x14ac:dyDescent="0.2">
      <c r="A372" s="54" t="s">
        <v>675</v>
      </c>
      <c r="B372" s="55">
        <v>46</v>
      </c>
      <c r="C372" s="55" t="str">
        <f t="shared" si="48"/>
        <v>46</v>
      </c>
      <c r="D372" s="56" t="str">
        <f t="shared" si="49"/>
        <v/>
      </c>
      <c r="E372" s="63"/>
      <c r="F372" s="58">
        <v>46</v>
      </c>
      <c r="G372" s="59" t="str">
        <f t="shared" si="50"/>
        <v/>
      </c>
      <c r="H372" s="60" t="s">
        <v>676</v>
      </c>
      <c r="I372" s="60" t="s">
        <v>461</v>
      </c>
      <c r="J372" s="60" t="s">
        <v>2875</v>
      </c>
      <c r="K372" s="60">
        <v>6</v>
      </c>
      <c r="L372" s="61"/>
      <c r="M372" s="62" t="str">
        <f t="shared" si="51"/>
        <v/>
      </c>
    </row>
    <row r="373" spans="1:13" x14ac:dyDescent="0.2">
      <c r="A373" s="54" t="s">
        <v>677</v>
      </c>
      <c r="B373" s="55">
        <v>46</v>
      </c>
      <c r="C373" s="55" t="str">
        <f t="shared" si="48"/>
        <v>46</v>
      </c>
      <c r="D373" s="56" t="str">
        <f t="shared" si="49"/>
        <v/>
      </c>
      <c r="E373" s="63"/>
      <c r="F373" s="58">
        <v>46</v>
      </c>
      <c r="G373" s="59" t="str">
        <f t="shared" si="50"/>
        <v/>
      </c>
      <c r="H373" s="60" t="s">
        <v>678</v>
      </c>
      <c r="I373" s="60" t="s">
        <v>461</v>
      </c>
      <c r="J373" s="60" t="s">
        <v>2877</v>
      </c>
      <c r="K373" s="60">
        <v>3</v>
      </c>
      <c r="L373" s="61"/>
      <c r="M373" s="62" t="str">
        <f t="shared" si="51"/>
        <v/>
      </c>
    </row>
    <row r="374" spans="1:13" x14ac:dyDescent="0.2">
      <c r="A374" s="54" t="s">
        <v>679</v>
      </c>
      <c r="B374" s="55">
        <v>46</v>
      </c>
      <c r="C374" s="55" t="str">
        <f t="shared" si="48"/>
        <v>46</v>
      </c>
      <c r="D374" s="56" t="str">
        <f t="shared" si="49"/>
        <v/>
      </c>
      <c r="E374" s="63"/>
      <c r="F374" s="58">
        <v>46</v>
      </c>
      <c r="G374" s="59" t="str">
        <f t="shared" si="50"/>
        <v/>
      </c>
      <c r="H374" s="60" t="s">
        <v>680</v>
      </c>
      <c r="I374" s="60" t="s">
        <v>461</v>
      </c>
      <c r="J374" s="60" t="s">
        <v>2875</v>
      </c>
      <c r="K374" s="60">
        <v>3</v>
      </c>
      <c r="L374" s="61"/>
      <c r="M374" s="62" t="str">
        <f t="shared" si="51"/>
        <v/>
      </c>
    </row>
    <row r="375" spans="1:13" x14ac:dyDescent="0.2">
      <c r="A375" s="54" t="s">
        <v>2758</v>
      </c>
      <c r="B375" s="55">
        <v>46</v>
      </c>
      <c r="C375" s="55" t="str">
        <f t="shared" si="48"/>
        <v>46</v>
      </c>
      <c r="D375" s="56" t="str">
        <f t="shared" si="49"/>
        <v/>
      </c>
      <c r="E375" s="63"/>
      <c r="F375" s="58">
        <v>46</v>
      </c>
      <c r="G375" s="59" t="str">
        <f t="shared" si="50"/>
        <v/>
      </c>
      <c r="H375" s="60" t="s">
        <v>2759</v>
      </c>
      <c r="I375" s="60" t="s">
        <v>461</v>
      </c>
      <c r="J375" s="60" t="s">
        <v>2878</v>
      </c>
      <c r="K375" s="60">
        <v>2</v>
      </c>
      <c r="L375" s="61"/>
      <c r="M375" s="62" t="str">
        <f t="shared" si="51"/>
        <v/>
      </c>
    </row>
    <row r="376" spans="1:13" x14ac:dyDescent="0.2">
      <c r="A376" s="64" t="s">
        <v>2760</v>
      </c>
      <c r="B376" s="65">
        <v>46</v>
      </c>
      <c r="C376" s="65" t="str">
        <f t="shared" si="48"/>
        <v>46</v>
      </c>
      <c r="D376" s="66" t="str">
        <f t="shared" si="49"/>
        <v/>
      </c>
      <c r="E376" s="63"/>
      <c r="F376" s="67">
        <v>46</v>
      </c>
      <c r="G376" s="68" t="str">
        <f t="shared" si="50"/>
        <v/>
      </c>
      <c r="H376" s="69" t="s">
        <v>2761</v>
      </c>
      <c r="I376" s="69" t="s">
        <v>461</v>
      </c>
      <c r="J376" s="69" t="s">
        <v>2877</v>
      </c>
      <c r="K376" s="69">
        <v>1</v>
      </c>
      <c r="L376" s="70">
        <v>550</v>
      </c>
      <c r="M376" s="71" t="str">
        <f t="shared" si="51"/>
        <v/>
      </c>
    </row>
    <row r="377" spans="1:13" x14ac:dyDescent="0.2">
      <c r="A377" s="54" t="s">
        <v>681</v>
      </c>
      <c r="B377" s="55">
        <v>47</v>
      </c>
      <c r="C377" s="55" t="str">
        <f t="shared" si="48"/>
        <v>47</v>
      </c>
      <c r="D377" s="56" t="str">
        <f t="shared" si="49"/>
        <v/>
      </c>
      <c r="E377" s="63"/>
      <c r="F377" s="58">
        <v>47</v>
      </c>
      <c r="G377" s="59" t="str">
        <f t="shared" si="50"/>
        <v/>
      </c>
      <c r="H377" s="60" t="s">
        <v>682</v>
      </c>
      <c r="I377" s="60" t="s">
        <v>461</v>
      </c>
      <c r="J377" s="60" t="s">
        <v>2875</v>
      </c>
      <c r="K377" s="60">
        <v>97</v>
      </c>
      <c r="L377" s="61"/>
      <c r="M377" s="62" t="str">
        <f t="shared" si="51"/>
        <v/>
      </c>
    </row>
    <row r="378" spans="1:13" x14ac:dyDescent="0.2">
      <c r="A378" s="54" t="s">
        <v>683</v>
      </c>
      <c r="B378" s="55">
        <v>47</v>
      </c>
      <c r="C378" s="55" t="str">
        <f t="shared" si="48"/>
        <v>47</v>
      </c>
      <c r="D378" s="56" t="str">
        <f t="shared" si="49"/>
        <v/>
      </c>
      <c r="E378" s="63"/>
      <c r="F378" s="58">
        <v>47</v>
      </c>
      <c r="G378" s="59" t="str">
        <f t="shared" si="50"/>
        <v/>
      </c>
      <c r="H378" s="60" t="s">
        <v>684</v>
      </c>
      <c r="I378" s="60" t="s">
        <v>461</v>
      </c>
      <c r="J378" s="60" t="s">
        <v>2875</v>
      </c>
      <c r="K378" s="60">
        <v>47</v>
      </c>
      <c r="L378" s="61"/>
      <c r="M378" s="62" t="str">
        <f t="shared" si="51"/>
        <v/>
      </c>
    </row>
    <row r="379" spans="1:13" x14ac:dyDescent="0.2">
      <c r="A379" s="54" t="s">
        <v>685</v>
      </c>
      <c r="B379" s="55">
        <v>47</v>
      </c>
      <c r="C379" s="55" t="str">
        <f t="shared" si="48"/>
        <v>47</v>
      </c>
      <c r="D379" s="56" t="str">
        <f t="shared" si="49"/>
        <v/>
      </c>
      <c r="E379" s="63"/>
      <c r="F379" s="58">
        <v>47</v>
      </c>
      <c r="G379" s="59" t="str">
        <f t="shared" si="50"/>
        <v/>
      </c>
      <c r="H379" s="60" t="s">
        <v>686</v>
      </c>
      <c r="I379" s="60" t="s">
        <v>461</v>
      </c>
      <c r="J379" s="60" t="s">
        <v>2889</v>
      </c>
      <c r="K379" s="60">
        <v>24</v>
      </c>
      <c r="L379" s="61"/>
      <c r="M379" s="62" t="str">
        <f t="shared" si="51"/>
        <v/>
      </c>
    </row>
    <row r="380" spans="1:13" x14ac:dyDescent="0.2">
      <c r="A380" s="64" t="s">
        <v>687</v>
      </c>
      <c r="B380" s="65">
        <v>47</v>
      </c>
      <c r="C380" s="65" t="str">
        <f t="shared" si="48"/>
        <v>47</v>
      </c>
      <c r="D380" s="66" t="str">
        <f t="shared" si="49"/>
        <v/>
      </c>
      <c r="E380" s="63"/>
      <c r="F380" s="67">
        <v>47</v>
      </c>
      <c r="G380" s="68" t="str">
        <f t="shared" si="50"/>
        <v/>
      </c>
      <c r="H380" s="69" t="s">
        <v>688</v>
      </c>
      <c r="I380" s="69" t="s">
        <v>461</v>
      </c>
      <c r="J380" s="69" t="s">
        <v>2875</v>
      </c>
      <c r="K380" s="69">
        <v>18</v>
      </c>
      <c r="L380" s="70">
        <v>186</v>
      </c>
      <c r="M380" s="71" t="str">
        <f t="shared" si="51"/>
        <v/>
      </c>
    </row>
    <row r="381" spans="1:13" x14ac:dyDescent="0.2">
      <c r="A381" s="54" t="s">
        <v>689</v>
      </c>
      <c r="B381" s="55">
        <v>48</v>
      </c>
      <c r="C381" s="55" t="str">
        <f t="shared" si="48"/>
        <v>48</v>
      </c>
      <c r="D381" s="56" t="str">
        <f t="shared" si="49"/>
        <v/>
      </c>
      <c r="E381" s="63"/>
      <c r="F381" s="58">
        <v>48</v>
      </c>
      <c r="G381" s="59" t="str">
        <f t="shared" si="50"/>
        <v/>
      </c>
      <c r="H381" s="60" t="s">
        <v>690</v>
      </c>
      <c r="I381" s="60" t="s">
        <v>461</v>
      </c>
      <c r="J381" s="60" t="s">
        <v>2875</v>
      </c>
      <c r="K381" s="60">
        <v>107</v>
      </c>
      <c r="L381" s="61"/>
      <c r="M381" s="62" t="str">
        <f t="shared" si="51"/>
        <v/>
      </c>
    </row>
    <row r="382" spans="1:13" x14ac:dyDescent="0.2">
      <c r="A382" s="54" t="s">
        <v>691</v>
      </c>
      <c r="B382" s="55">
        <v>48</v>
      </c>
      <c r="C382" s="55" t="str">
        <f t="shared" si="48"/>
        <v>48</v>
      </c>
      <c r="D382" s="56" t="str">
        <f t="shared" si="49"/>
        <v/>
      </c>
      <c r="E382" s="63"/>
      <c r="F382" s="58">
        <v>48</v>
      </c>
      <c r="G382" s="59" t="str">
        <f t="shared" si="50"/>
        <v/>
      </c>
      <c r="H382" s="60" t="s">
        <v>692</v>
      </c>
      <c r="I382" s="60" t="s">
        <v>461</v>
      </c>
      <c r="J382" s="60" t="s">
        <v>2875</v>
      </c>
      <c r="K382" s="60">
        <v>25</v>
      </c>
      <c r="L382" s="61"/>
      <c r="M382" s="62" t="str">
        <f t="shared" si="51"/>
        <v/>
      </c>
    </row>
    <row r="383" spans="1:13" x14ac:dyDescent="0.2">
      <c r="A383" s="54" t="s">
        <v>693</v>
      </c>
      <c r="B383" s="55">
        <v>48</v>
      </c>
      <c r="C383" s="55" t="str">
        <f t="shared" si="48"/>
        <v>48</v>
      </c>
      <c r="D383" s="56" t="str">
        <f t="shared" si="49"/>
        <v/>
      </c>
      <c r="E383" s="63"/>
      <c r="F383" s="58">
        <v>48</v>
      </c>
      <c r="G383" s="59" t="str">
        <f t="shared" si="50"/>
        <v/>
      </c>
      <c r="H383" s="60" t="s">
        <v>694</v>
      </c>
      <c r="I383" s="60" t="s">
        <v>461</v>
      </c>
      <c r="J383" s="60" t="s">
        <v>2875</v>
      </c>
      <c r="K383" s="60">
        <v>15</v>
      </c>
      <c r="L383" s="61"/>
      <c r="M383" s="62" t="str">
        <f t="shared" si="51"/>
        <v/>
      </c>
    </row>
    <row r="384" spans="1:13" x14ac:dyDescent="0.2">
      <c r="A384" s="54" t="s">
        <v>695</v>
      </c>
      <c r="B384" s="55">
        <v>48</v>
      </c>
      <c r="C384" s="55" t="str">
        <f t="shared" si="48"/>
        <v>48</v>
      </c>
      <c r="D384" s="56" t="str">
        <f t="shared" si="49"/>
        <v/>
      </c>
      <c r="E384" s="63"/>
      <c r="F384" s="58">
        <v>48</v>
      </c>
      <c r="G384" s="59" t="str">
        <f t="shared" si="50"/>
        <v/>
      </c>
      <c r="H384" s="60" t="s">
        <v>696</v>
      </c>
      <c r="I384" s="60" t="s">
        <v>530</v>
      </c>
      <c r="J384" s="60" t="s">
        <v>2875</v>
      </c>
      <c r="K384" s="60">
        <v>12</v>
      </c>
      <c r="L384" s="61"/>
      <c r="M384" s="62" t="str">
        <f t="shared" si="51"/>
        <v/>
      </c>
    </row>
    <row r="385" spans="1:13" x14ac:dyDescent="0.2">
      <c r="A385" s="54" t="s">
        <v>697</v>
      </c>
      <c r="B385" s="55">
        <v>48</v>
      </c>
      <c r="C385" s="55" t="str">
        <f t="shared" si="48"/>
        <v>48</v>
      </c>
      <c r="D385" s="56" t="str">
        <f t="shared" si="49"/>
        <v/>
      </c>
      <c r="E385" s="63"/>
      <c r="F385" s="58">
        <v>48</v>
      </c>
      <c r="G385" s="59" t="str">
        <f t="shared" si="50"/>
        <v/>
      </c>
      <c r="H385" s="60" t="s">
        <v>698</v>
      </c>
      <c r="I385" s="60" t="s">
        <v>461</v>
      </c>
      <c r="J385" s="60" t="s">
        <v>2877</v>
      </c>
      <c r="K385" s="60">
        <v>8</v>
      </c>
      <c r="L385" s="61"/>
      <c r="M385" s="62" t="str">
        <f t="shared" si="51"/>
        <v/>
      </c>
    </row>
    <row r="386" spans="1:13" x14ac:dyDescent="0.2">
      <c r="A386" s="54" t="s">
        <v>699</v>
      </c>
      <c r="B386" s="55">
        <v>48</v>
      </c>
      <c r="C386" s="55" t="str">
        <f t="shared" si="48"/>
        <v>48</v>
      </c>
      <c r="D386" s="56" t="str">
        <f t="shared" si="49"/>
        <v/>
      </c>
      <c r="E386" s="63"/>
      <c r="F386" s="58">
        <v>48</v>
      </c>
      <c r="G386" s="59" t="str">
        <f t="shared" si="50"/>
        <v/>
      </c>
      <c r="H386" s="60" t="s">
        <v>700</v>
      </c>
      <c r="I386" s="60" t="s">
        <v>461</v>
      </c>
      <c r="J386" s="60" t="s">
        <v>2875</v>
      </c>
      <c r="K386" s="60">
        <v>8</v>
      </c>
      <c r="L386" s="61"/>
      <c r="M386" s="62" t="str">
        <f t="shared" si="51"/>
        <v/>
      </c>
    </row>
    <row r="387" spans="1:13" x14ac:dyDescent="0.2">
      <c r="A387" s="54" t="s">
        <v>701</v>
      </c>
      <c r="B387" s="55">
        <v>48</v>
      </c>
      <c r="C387" s="55" t="str">
        <f t="shared" si="48"/>
        <v>48</v>
      </c>
      <c r="D387" s="56" t="str">
        <f t="shared" si="49"/>
        <v/>
      </c>
      <c r="E387" s="63"/>
      <c r="F387" s="58">
        <v>48</v>
      </c>
      <c r="G387" s="59" t="str">
        <f t="shared" si="50"/>
        <v/>
      </c>
      <c r="H387" s="60" t="s">
        <v>702</v>
      </c>
      <c r="I387" s="60" t="s">
        <v>461</v>
      </c>
      <c r="J387" s="60" t="s">
        <v>2877</v>
      </c>
      <c r="K387" s="60">
        <v>7</v>
      </c>
      <c r="L387" s="61"/>
      <c r="M387" s="62" t="str">
        <f t="shared" si="51"/>
        <v/>
      </c>
    </row>
    <row r="388" spans="1:13" x14ac:dyDescent="0.2">
      <c r="A388" s="54" t="s">
        <v>703</v>
      </c>
      <c r="B388" s="55">
        <v>48</v>
      </c>
      <c r="C388" s="55" t="str">
        <f t="shared" si="48"/>
        <v>48</v>
      </c>
      <c r="D388" s="56" t="str">
        <f t="shared" si="49"/>
        <v/>
      </c>
      <c r="E388" s="63"/>
      <c r="F388" s="58">
        <v>48</v>
      </c>
      <c r="G388" s="59" t="str">
        <f t="shared" si="50"/>
        <v/>
      </c>
      <c r="H388" s="60" t="s">
        <v>704</v>
      </c>
      <c r="I388" s="60" t="s">
        <v>461</v>
      </c>
      <c r="J388" s="60" t="s">
        <v>2877</v>
      </c>
      <c r="K388" s="60">
        <v>5</v>
      </c>
      <c r="L388" s="61"/>
      <c r="M388" s="62" t="str">
        <f t="shared" si="51"/>
        <v/>
      </c>
    </row>
    <row r="389" spans="1:13" x14ac:dyDescent="0.2">
      <c r="A389" s="54" t="s">
        <v>705</v>
      </c>
      <c r="B389" s="55">
        <v>48</v>
      </c>
      <c r="C389" s="55" t="str">
        <f t="shared" si="48"/>
        <v>48</v>
      </c>
      <c r="D389" s="56" t="str">
        <f t="shared" si="49"/>
        <v/>
      </c>
      <c r="E389" s="63"/>
      <c r="F389" s="58">
        <v>48</v>
      </c>
      <c r="G389" s="59" t="str">
        <f t="shared" si="50"/>
        <v/>
      </c>
      <c r="H389" s="60" t="s">
        <v>706</v>
      </c>
      <c r="I389" s="60" t="s">
        <v>461</v>
      </c>
      <c r="J389" s="60" t="s">
        <v>2878</v>
      </c>
      <c r="K389" s="60">
        <v>4</v>
      </c>
      <c r="L389" s="61"/>
      <c r="M389" s="62" t="str">
        <f t="shared" si="51"/>
        <v/>
      </c>
    </row>
    <row r="390" spans="1:13" x14ac:dyDescent="0.2">
      <c r="A390" s="54" t="s">
        <v>707</v>
      </c>
      <c r="B390" s="55">
        <v>48</v>
      </c>
      <c r="C390" s="55" t="str">
        <f t="shared" si="48"/>
        <v>48</v>
      </c>
      <c r="D390" s="56" t="str">
        <f t="shared" si="49"/>
        <v/>
      </c>
      <c r="E390" s="63"/>
      <c r="F390" s="58">
        <v>48</v>
      </c>
      <c r="G390" s="59" t="str">
        <f t="shared" si="50"/>
        <v/>
      </c>
      <c r="H390" s="60" t="s">
        <v>708</v>
      </c>
      <c r="I390" s="60" t="s">
        <v>461</v>
      </c>
      <c r="J390" s="60" t="s">
        <v>2878</v>
      </c>
      <c r="K390" s="60">
        <v>3</v>
      </c>
      <c r="L390" s="61"/>
      <c r="M390" s="62" t="str">
        <f t="shared" si="51"/>
        <v/>
      </c>
    </row>
    <row r="391" spans="1:13" x14ac:dyDescent="0.2">
      <c r="A391" s="64" t="s">
        <v>709</v>
      </c>
      <c r="B391" s="65">
        <v>48</v>
      </c>
      <c r="C391" s="65" t="str">
        <f t="shared" si="48"/>
        <v>48</v>
      </c>
      <c r="D391" s="66" t="str">
        <f t="shared" si="49"/>
        <v/>
      </c>
      <c r="E391" s="63"/>
      <c r="F391" s="67">
        <v>48</v>
      </c>
      <c r="G391" s="68" t="str">
        <f t="shared" si="50"/>
        <v/>
      </c>
      <c r="H391" s="69" t="s">
        <v>710</v>
      </c>
      <c r="I391" s="69" t="s">
        <v>461</v>
      </c>
      <c r="J391" s="69" t="s">
        <v>2877</v>
      </c>
      <c r="K391" s="69">
        <v>2</v>
      </c>
      <c r="L391" s="70">
        <v>196</v>
      </c>
      <c r="M391" s="71" t="str">
        <f t="shared" si="51"/>
        <v/>
      </c>
    </row>
    <row r="392" spans="1:13" x14ac:dyDescent="0.2">
      <c r="A392" s="54" t="s">
        <v>711</v>
      </c>
      <c r="B392" s="55">
        <v>49</v>
      </c>
      <c r="C392" s="55" t="str">
        <f t="shared" si="48"/>
        <v>49</v>
      </c>
      <c r="D392" s="56" t="str">
        <f t="shared" si="49"/>
        <v/>
      </c>
      <c r="E392" s="63"/>
      <c r="F392" s="58">
        <v>49</v>
      </c>
      <c r="G392" s="59" t="str">
        <f t="shared" si="50"/>
        <v/>
      </c>
      <c r="H392" s="60" t="s">
        <v>712</v>
      </c>
      <c r="I392" s="60" t="s">
        <v>461</v>
      </c>
      <c r="J392" s="60" t="s">
        <v>2883</v>
      </c>
      <c r="K392" s="60">
        <v>78</v>
      </c>
      <c r="L392" s="61"/>
      <c r="M392" s="62" t="str">
        <f t="shared" si="51"/>
        <v/>
      </c>
    </row>
    <row r="393" spans="1:13" x14ac:dyDescent="0.2">
      <c r="A393" s="54" t="s">
        <v>713</v>
      </c>
      <c r="B393" s="55">
        <v>49</v>
      </c>
      <c r="C393" s="55" t="str">
        <f t="shared" si="48"/>
        <v>49</v>
      </c>
      <c r="D393" s="56" t="str">
        <f t="shared" si="49"/>
        <v/>
      </c>
      <c r="E393" s="63"/>
      <c r="F393" s="58">
        <v>49</v>
      </c>
      <c r="G393" s="59" t="str">
        <f t="shared" si="50"/>
        <v/>
      </c>
      <c r="H393" s="60" t="s">
        <v>714</v>
      </c>
      <c r="I393" s="60" t="s">
        <v>461</v>
      </c>
      <c r="J393" s="60" t="s">
        <v>2875</v>
      </c>
      <c r="K393" s="60">
        <v>42</v>
      </c>
      <c r="L393" s="61"/>
      <c r="M393" s="62" t="str">
        <f t="shared" si="51"/>
        <v/>
      </c>
    </row>
    <row r="394" spans="1:13" x14ac:dyDescent="0.2">
      <c r="A394" s="64" t="s">
        <v>715</v>
      </c>
      <c r="B394" s="65">
        <v>49</v>
      </c>
      <c r="C394" s="65" t="str">
        <f t="shared" si="48"/>
        <v>49</v>
      </c>
      <c r="D394" s="66" t="str">
        <f t="shared" si="49"/>
        <v/>
      </c>
      <c r="E394" s="63"/>
      <c r="F394" s="67">
        <v>49</v>
      </c>
      <c r="G394" s="68" t="str">
        <f t="shared" si="50"/>
        <v/>
      </c>
      <c r="H394" s="69" t="s">
        <v>716</v>
      </c>
      <c r="I394" s="69" t="s">
        <v>285</v>
      </c>
      <c r="J394" s="69" t="s">
        <v>2875</v>
      </c>
      <c r="K394" s="69">
        <v>13</v>
      </c>
      <c r="L394" s="70">
        <v>133</v>
      </c>
      <c r="M394" s="71" t="str">
        <f t="shared" si="51"/>
        <v/>
      </c>
    </row>
    <row r="395" spans="1:13" x14ac:dyDescent="0.2">
      <c r="A395" s="54" t="s">
        <v>717</v>
      </c>
      <c r="B395" s="55">
        <v>50</v>
      </c>
      <c r="C395" s="55" t="str">
        <f t="shared" si="48"/>
        <v>50</v>
      </c>
      <c r="D395" s="56" t="str">
        <f t="shared" si="49"/>
        <v/>
      </c>
      <c r="E395" s="63"/>
      <c r="F395" s="58">
        <v>50</v>
      </c>
      <c r="G395" s="59" t="str">
        <f t="shared" si="50"/>
        <v/>
      </c>
      <c r="H395" s="60" t="s">
        <v>718</v>
      </c>
      <c r="I395" s="60" t="s">
        <v>285</v>
      </c>
      <c r="J395" s="60" t="s">
        <v>2883</v>
      </c>
      <c r="K395" s="60">
        <v>307</v>
      </c>
      <c r="L395" s="61"/>
      <c r="M395" s="62" t="str">
        <f t="shared" si="51"/>
        <v/>
      </c>
    </row>
    <row r="396" spans="1:13" x14ac:dyDescent="0.2">
      <c r="A396" s="54" t="s">
        <v>719</v>
      </c>
      <c r="B396" s="55">
        <v>50</v>
      </c>
      <c r="C396" s="55" t="str">
        <f t="shared" si="48"/>
        <v>50</v>
      </c>
      <c r="D396" s="56" t="str">
        <f t="shared" si="49"/>
        <v/>
      </c>
      <c r="E396" s="63"/>
      <c r="F396" s="58">
        <v>50</v>
      </c>
      <c r="G396" s="59" t="str">
        <f t="shared" si="50"/>
        <v/>
      </c>
      <c r="H396" s="60" t="s">
        <v>720</v>
      </c>
      <c r="I396" s="60" t="s">
        <v>285</v>
      </c>
      <c r="J396" s="60" t="s">
        <v>2875</v>
      </c>
      <c r="K396" s="60">
        <v>188</v>
      </c>
      <c r="L396" s="61"/>
      <c r="M396" s="62" t="str">
        <f t="shared" si="51"/>
        <v/>
      </c>
    </row>
    <row r="397" spans="1:13" x14ac:dyDescent="0.2">
      <c r="A397" s="54" t="s">
        <v>721</v>
      </c>
      <c r="B397" s="55">
        <v>50</v>
      </c>
      <c r="C397" s="55" t="str">
        <f t="shared" si="48"/>
        <v>50</v>
      </c>
      <c r="D397" s="56" t="str">
        <f t="shared" si="49"/>
        <v/>
      </c>
      <c r="E397" s="63"/>
      <c r="F397" s="58">
        <v>50</v>
      </c>
      <c r="G397" s="59" t="str">
        <f t="shared" si="50"/>
        <v/>
      </c>
      <c r="H397" s="60" t="s">
        <v>722</v>
      </c>
      <c r="I397" s="60" t="s">
        <v>285</v>
      </c>
      <c r="J397" s="60" t="s">
        <v>2883</v>
      </c>
      <c r="K397" s="60">
        <v>121</v>
      </c>
      <c r="L397" s="61"/>
      <c r="M397" s="62" t="str">
        <f t="shared" si="51"/>
        <v/>
      </c>
    </row>
    <row r="398" spans="1:13" x14ac:dyDescent="0.2">
      <c r="A398" s="54" t="s">
        <v>723</v>
      </c>
      <c r="B398" s="55">
        <v>50</v>
      </c>
      <c r="C398" s="55" t="str">
        <f t="shared" si="48"/>
        <v>50</v>
      </c>
      <c r="D398" s="56" t="str">
        <f t="shared" si="49"/>
        <v/>
      </c>
      <c r="E398" s="63"/>
      <c r="F398" s="58">
        <v>50</v>
      </c>
      <c r="G398" s="59" t="str">
        <f t="shared" si="50"/>
        <v/>
      </c>
      <c r="H398" s="60" t="s">
        <v>724</v>
      </c>
      <c r="I398" s="60" t="s">
        <v>285</v>
      </c>
      <c r="J398" s="60" t="s">
        <v>2875</v>
      </c>
      <c r="K398" s="60">
        <v>100</v>
      </c>
      <c r="L398" s="61"/>
      <c r="M398" s="62" t="str">
        <f t="shared" si="51"/>
        <v/>
      </c>
    </row>
    <row r="399" spans="1:13" x14ac:dyDescent="0.2">
      <c r="A399" s="54" t="s">
        <v>725</v>
      </c>
      <c r="B399" s="55">
        <v>50</v>
      </c>
      <c r="C399" s="55" t="str">
        <f t="shared" ref="C399:C415" si="52">F399&amp;D399</f>
        <v>50</v>
      </c>
      <c r="D399" s="56" t="str">
        <f t="shared" ref="D399:D415" si="53">IF(E399&gt;="A","X","")</f>
        <v/>
      </c>
      <c r="E399" s="63"/>
      <c r="F399" s="58">
        <v>50</v>
      </c>
      <c r="G399" s="59" t="str">
        <f t="shared" ref="G399:G415" si="54">IF(F399&lt;&gt;F398,IF(AND(SUMIF(C:C,F399&amp;"X",K:K)&gt;0,SUMIF(C:C,F399&amp;"X",K:K)&lt;SUMIF(F:F,F399,K:K)),"FB",""),"")</f>
        <v/>
      </c>
      <c r="H399" s="60" t="s">
        <v>726</v>
      </c>
      <c r="I399" s="60" t="s">
        <v>285</v>
      </c>
      <c r="J399" s="60" t="s">
        <v>2875</v>
      </c>
      <c r="K399" s="60">
        <v>29</v>
      </c>
      <c r="L399" s="61"/>
      <c r="M399" s="62" t="str">
        <f t="shared" ref="M399:M415" si="55">IF(D399="X",K399,"")</f>
        <v/>
      </c>
    </row>
    <row r="400" spans="1:13" x14ac:dyDescent="0.2">
      <c r="A400" s="54" t="s">
        <v>727</v>
      </c>
      <c r="B400" s="55">
        <v>50</v>
      </c>
      <c r="C400" s="55" t="str">
        <f t="shared" si="52"/>
        <v>50</v>
      </c>
      <c r="D400" s="56" t="str">
        <f t="shared" si="53"/>
        <v/>
      </c>
      <c r="E400" s="63"/>
      <c r="F400" s="58">
        <v>50</v>
      </c>
      <c r="G400" s="59" t="str">
        <f t="shared" si="54"/>
        <v/>
      </c>
      <c r="H400" s="60" t="s">
        <v>728</v>
      </c>
      <c r="I400" s="60" t="s">
        <v>243</v>
      </c>
      <c r="J400" s="60" t="s">
        <v>2875</v>
      </c>
      <c r="K400" s="60">
        <v>16</v>
      </c>
      <c r="L400" s="61"/>
      <c r="M400" s="62" t="str">
        <f t="shared" si="55"/>
        <v/>
      </c>
    </row>
    <row r="401" spans="1:13" x14ac:dyDescent="0.2">
      <c r="A401" s="64" t="s">
        <v>729</v>
      </c>
      <c r="B401" s="65">
        <v>50</v>
      </c>
      <c r="C401" s="65" t="str">
        <f t="shared" si="52"/>
        <v>50</v>
      </c>
      <c r="D401" s="66" t="str">
        <f t="shared" si="53"/>
        <v/>
      </c>
      <c r="E401" s="63"/>
      <c r="F401" s="67">
        <v>50</v>
      </c>
      <c r="G401" s="68" t="str">
        <f t="shared" si="54"/>
        <v/>
      </c>
      <c r="H401" s="69" t="s">
        <v>730</v>
      </c>
      <c r="I401" s="69" t="s">
        <v>285</v>
      </c>
      <c r="J401" s="69" t="s">
        <v>2880</v>
      </c>
      <c r="K401" s="69">
        <v>11</v>
      </c>
      <c r="L401" s="70">
        <v>772</v>
      </c>
      <c r="M401" s="71" t="str">
        <f t="shared" si="55"/>
        <v/>
      </c>
    </row>
    <row r="402" spans="1:13" x14ac:dyDescent="0.2">
      <c r="A402" s="54" t="s">
        <v>731</v>
      </c>
      <c r="B402" s="55">
        <v>51</v>
      </c>
      <c r="C402" s="55" t="str">
        <f t="shared" si="52"/>
        <v>51</v>
      </c>
      <c r="D402" s="56" t="str">
        <f t="shared" si="53"/>
        <v/>
      </c>
      <c r="E402" s="63"/>
      <c r="F402" s="58">
        <v>51</v>
      </c>
      <c r="G402" s="59" t="str">
        <f t="shared" si="54"/>
        <v/>
      </c>
      <c r="H402" s="60" t="s">
        <v>732</v>
      </c>
      <c r="I402" s="60" t="s">
        <v>243</v>
      </c>
      <c r="J402" s="60" t="s">
        <v>2875</v>
      </c>
      <c r="K402" s="60">
        <v>46</v>
      </c>
      <c r="L402" s="61"/>
      <c r="M402" s="62" t="str">
        <f t="shared" si="55"/>
        <v/>
      </c>
    </row>
    <row r="403" spans="1:13" x14ac:dyDescent="0.2">
      <c r="A403" s="54" t="s">
        <v>735</v>
      </c>
      <c r="B403" s="55">
        <v>51</v>
      </c>
      <c r="C403" s="55" t="str">
        <f t="shared" si="52"/>
        <v>51</v>
      </c>
      <c r="D403" s="56" t="str">
        <f t="shared" si="53"/>
        <v/>
      </c>
      <c r="E403" s="63"/>
      <c r="F403" s="58">
        <v>51</v>
      </c>
      <c r="G403" s="59" t="str">
        <f t="shared" si="54"/>
        <v/>
      </c>
      <c r="H403" s="60" t="s">
        <v>736</v>
      </c>
      <c r="I403" s="60" t="s">
        <v>243</v>
      </c>
      <c r="J403" s="60" t="s">
        <v>2877</v>
      </c>
      <c r="K403" s="60">
        <v>25</v>
      </c>
      <c r="L403" s="61"/>
      <c r="M403" s="62" t="str">
        <f t="shared" si="55"/>
        <v/>
      </c>
    </row>
    <row r="404" spans="1:13" x14ac:dyDescent="0.2">
      <c r="A404" s="54" t="s">
        <v>733</v>
      </c>
      <c r="B404" s="55">
        <v>51</v>
      </c>
      <c r="C404" s="55" t="str">
        <f t="shared" si="52"/>
        <v>51</v>
      </c>
      <c r="D404" s="56" t="str">
        <f t="shared" si="53"/>
        <v/>
      </c>
      <c r="E404" s="63"/>
      <c r="F404" s="58">
        <v>51</v>
      </c>
      <c r="G404" s="59" t="str">
        <f t="shared" si="54"/>
        <v/>
      </c>
      <c r="H404" s="60" t="s">
        <v>734</v>
      </c>
      <c r="I404" s="60" t="s">
        <v>243</v>
      </c>
      <c r="J404" s="60" t="s">
        <v>2875</v>
      </c>
      <c r="K404" s="60">
        <v>25</v>
      </c>
      <c r="L404" s="61"/>
      <c r="M404" s="62" t="str">
        <f t="shared" si="55"/>
        <v/>
      </c>
    </row>
    <row r="405" spans="1:13" x14ac:dyDescent="0.2">
      <c r="A405" s="54" t="s">
        <v>2762</v>
      </c>
      <c r="B405" s="55">
        <v>51</v>
      </c>
      <c r="C405" s="55" t="str">
        <f t="shared" si="52"/>
        <v>51</v>
      </c>
      <c r="D405" s="56" t="str">
        <f t="shared" si="53"/>
        <v/>
      </c>
      <c r="E405" s="63"/>
      <c r="F405" s="58">
        <v>51</v>
      </c>
      <c r="G405" s="59" t="str">
        <f t="shared" si="54"/>
        <v/>
      </c>
      <c r="H405" s="60" t="s">
        <v>2763</v>
      </c>
      <c r="I405" s="60" t="s">
        <v>243</v>
      </c>
      <c r="J405" s="60" t="s">
        <v>2875</v>
      </c>
      <c r="K405" s="60">
        <v>22</v>
      </c>
      <c r="L405" s="61"/>
      <c r="M405" s="62" t="str">
        <f t="shared" si="55"/>
        <v/>
      </c>
    </row>
    <row r="406" spans="1:13" x14ac:dyDescent="0.2">
      <c r="A406" s="54" t="s">
        <v>737</v>
      </c>
      <c r="B406" s="55">
        <v>51</v>
      </c>
      <c r="C406" s="55" t="str">
        <f t="shared" si="52"/>
        <v>51</v>
      </c>
      <c r="D406" s="56" t="str">
        <f t="shared" si="53"/>
        <v/>
      </c>
      <c r="E406" s="63"/>
      <c r="F406" s="58">
        <v>51</v>
      </c>
      <c r="G406" s="59" t="str">
        <f t="shared" si="54"/>
        <v/>
      </c>
      <c r="H406" s="60" t="s">
        <v>738</v>
      </c>
      <c r="I406" s="60" t="s">
        <v>243</v>
      </c>
      <c r="J406" s="60" t="s">
        <v>2875</v>
      </c>
      <c r="K406" s="60">
        <v>15</v>
      </c>
      <c r="L406" s="61"/>
      <c r="M406" s="62" t="str">
        <f t="shared" si="55"/>
        <v/>
      </c>
    </row>
    <row r="407" spans="1:13" x14ac:dyDescent="0.2">
      <c r="A407" s="54" t="s">
        <v>741</v>
      </c>
      <c r="B407" s="55">
        <v>51</v>
      </c>
      <c r="C407" s="55" t="str">
        <f t="shared" si="52"/>
        <v>51</v>
      </c>
      <c r="D407" s="56" t="str">
        <f t="shared" si="53"/>
        <v/>
      </c>
      <c r="E407" s="63"/>
      <c r="F407" s="58">
        <v>51</v>
      </c>
      <c r="G407" s="59" t="str">
        <f t="shared" si="54"/>
        <v/>
      </c>
      <c r="H407" s="60" t="s">
        <v>742</v>
      </c>
      <c r="I407" s="60" t="s">
        <v>445</v>
      </c>
      <c r="J407" s="60" t="s">
        <v>2875</v>
      </c>
      <c r="K407" s="60">
        <v>11</v>
      </c>
      <c r="L407" s="61"/>
      <c r="M407" s="62" t="str">
        <f t="shared" si="55"/>
        <v/>
      </c>
    </row>
    <row r="408" spans="1:13" x14ac:dyDescent="0.2">
      <c r="A408" s="54" t="s">
        <v>739</v>
      </c>
      <c r="B408" s="55">
        <v>51</v>
      </c>
      <c r="C408" s="55" t="str">
        <f t="shared" si="52"/>
        <v>51</v>
      </c>
      <c r="D408" s="56" t="str">
        <f t="shared" si="53"/>
        <v/>
      </c>
      <c r="E408" s="63"/>
      <c r="F408" s="58">
        <v>51</v>
      </c>
      <c r="G408" s="59" t="str">
        <f t="shared" si="54"/>
        <v/>
      </c>
      <c r="H408" s="60" t="s">
        <v>740</v>
      </c>
      <c r="I408" s="60" t="s">
        <v>243</v>
      </c>
      <c r="J408" s="60" t="s">
        <v>2875</v>
      </c>
      <c r="K408" s="60">
        <v>11</v>
      </c>
      <c r="L408" s="61"/>
      <c r="M408" s="62" t="str">
        <f t="shared" si="55"/>
        <v/>
      </c>
    </row>
    <row r="409" spans="1:13" x14ac:dyDescent="0.2">
      <c r="A409" s="54" t="s">
        <v>743</v>
      </c>
      <c r="B409" s="55">
        <v>51</v>
      </c>
      <c r="C409" s="55" t="str">
        <f t="shared" si="52"/>
        <v>51</v>
      </c>
      <c r="D409" s="56" t="str">
        <f t="shared" si="53"/>
        <v/>
      </c>
      <c r="E409" s="63"/>
      <c r="F409" s="58">
        <v>51</v>
      </c>
      <c r="G409" s="59" t="str">
        <f t="shared" si="54"/>
        <v/>
      </c>
      <c r="H409" s="60" t="s">
        <v>744</v>
      </c>
      <c r="I409" s="60" t="s">
        <v>461</v>
      </c>
      <c r="J409" s="60" t="s">
        <v>2889</v>
      </c>
      <c r="K409" s="60">
        <v>6</v>
      </c>
      <c r="L409" s="61"/>
      <c r="M409" s="62" t="str">
        <f t="shared" si="55"/>
        <v/>
      </c>
    </row>
    <row r="410" spans="1:13" x14ac:dyDescent="0.2">
      <c r="A410" s="54" t="s">
        <v>745</v>
      </c>
      <c r="B410" s="55">
        <v>51</v>
      </c>
      <c r="C410" s="55" t="str">
        <f t="shared" si="52"/>
        <v>51</v>
      </c>
      <c r="D410" s="56" t="str">
        <f t="shared" si="53"/>
        <v/>
      </c>
      <c r="E410" s="63"/>
      <c r="F410" s="58">
        <v>51</v>
      </c>
      <c r="G410" s="59" t="str">
        <f t="shared" si="54"/>
        <v/>
      </c>
      <c r="H410" s="60" t="s">
        <v>746</v>
      </c>
      <c r="I410" s="60" t="s">
        <v>243</v>
      </c>
      <c r="J410" s="60" t="s">
        <v>2884</v>
      </c>
      <c r="K410" s="60">
        <v>5</v>
      </c>
      <c r="L410" s="61"/>
      <c r="M410" s="62" t="str">
        <f t="shared" si="55"/>
        <v/>
      </c>
    </row>
    <row r="411" spans="1:13" x14ac:dyDescent="0.2">
      <c r="A411" s="64" t="s">
        <v>747</v>
      </c>
      <c r="B411" s="65">
        <v>51</v>
      </c>
      <c r="C411" s="65" t="str">
        <f t="shared" si="52"/>
        <v>51</v>
      </c>
      <c r="D411" s="66" t="str">
        <f t="shared" si="53"/>
        <v/>
      </c>
      <c r="E411" s="63"/>
      <c r="F411" s="67">
        <v>51</v>
      </c>
      <c r="G411" s="68" t="str">
        <f t="shared" si="54"/>
        <v/>
      </c>
      <c r="H411" s="69" t="s">
        <v>748</v>
      </c>
      <c r="I411" s="69" t="s">
        <v>243</v>
      </c>
      <c r="J411" s="69" t="s">
        <v>2875</v>
      </c>
      <c r="K411" s="69">
        <v>2</v>
      </c>
      <c r="L411" s="70">
        <v>168</v>
      </c>
      <c r="M411" s="71" t="str">
        <f t="shared" si="55"/>
        <v/>
      </c>
    </row>
    <row r="412" spans="1:13" s="2" customFormat="1" x14ac:dyDescent="0.2">
      <c r="A412" s="54" t="s">
        <v>749</v>
      </c>
      <c r="B412" s="55">
        <v>52</v>
      </c>
      <c r="C412" s="55" t="str">
        <f t="shared" si="52"/>
        <v>52</v>
      </c>
      <c r="D412" s="56" t="str">
        <f t="shared" si="53"/>
        <v/>
      </c>
      <c r="E412" s="63"/>
      <c r="F412" s="58">
        <v>52</v>
      </c>
      <c r="G412" s="59" t="str">
        <f t="shared" si="54"/>
        <v/>
      </c>
      <c r="H412" s="60" t="s">
        <v>750</v>
      </c>
      <c r="I412" s="60" t="s">
        <v>243</v>
      </c>
      <c r="J412" s="60" t="s">
        <v>2875</v>
      </c>
      <c r="K412" s="60">
        <v>21</v>
      </c>
      <c r="L412" s="61"/>
      <c r="M412" s="62" t="str">
        <f t="shared" si="55"/>
        <v/>
      </c>
    </row>
    <row r="413" spans="1:13" s="2" customFormat="1" x14ac:dyDescent="0.2">
      <c r="A413" s="54" t="s">
        <v>751</v>
      </c>
      <c r="B413" s="55">
        <v>52</v>
      </c>
      <c r="C413" s="55" t="str">
        <f t="shared" si="52"/>
        <v>52</v>
      </c>
      <c r="D413" s="56" t="str">
        <f t="shared" si="53"/>
        <v/>
      </c>
      <c r="E413" s="63"/>
      <c r="F413" s="58">
        <v>52</v>
      </c>
      <c r="G413" s="59" t="str">
        <f t="shared" si="54"/>
        <v/>
      </c>
      <c r="H413" s="60" t="s">
        <v>752</v>
      </c>
      <c r="I413" s="60" t="s">
        <v>243</v>
      </c>
      <c r="J413" s="60" t="s">
        <v>2875</v>
      </c>
      <c r="K413" s="60">
        <v>15</v>
      </c>
      <c r="L413" s="61"/>
      <c r="M413" s="62" t="str">
        <f t="shared" si="55"/>
        <v/>
      </c>
    </row>
    <row r="414" spans="1:13" x14ac:dyDescent="0.2">
      <c r="A414" s="54" t="s">
        <v>753</v>
      </c>
      <c r="B414" s="55">
        <v>52</v>
      </c>
      <c r="C414" s="55" t="str">
        <f t="shared" si="52"/>
        <v>52</v>
      </c>
      <c r="D414" s="56" t="str">
        <f t="shared" si="53"/>
        <v/>
      </c>
      <c r="E414" s="63"/>
      <c r="F414" s="58">
        <v>52</v>
      </c>
      <c r="G414" s="59" t="str">
        <f t="shared" si="54"/>
        <v/>
      </c>
      <c r="H414" s="60" t="s">
        <v>754</v>
      </c>
      <c r="I414" s="60" t="s">
        <v>461</v>
      </c>
      <c r="J414" s="60" t="s">
        <v>2875</v>
      </c>
      <c r="K414" s="60">
        <v>12</v>
      </c>
      <c r="L414" s="61"/>
      <c r="M414" s="62" t="str">
        <f t="shared" si="55"/>
        <v/>
      </c>
    </row>
    <row r="415" spans="1:13" x14ac:dyDescent="0.2">
      <c r="A415" s="64" t="s">
        <v>755</v>
      </c>
      <c r="B415" s="65">
        <v>52</v>
      </c>
      <c r="C415" s="65" t="str">
        <f t="shared" si="52"/>
        <v>52</v>
      </c>
      <c r="D415" s="66" t="str">
        <f t="shared" si="53"/>
        <v/>
      </c>
      <c r="E415" s="63"/>
      <c r="F415" s="67">
        <v>52</v>
      </c>
      <c r="G415" s="68" t="str">
        <f t="shared" si="54"/>
        <v/>
      </c>
      <c r="H415" s="69" t="s">
        <v>756</v>
      </c>
      <c r="I415" s="69" t="s">
        <v>461</v>
      </c>
      <c r="J415" s="69" t="s">
        <v>2877</v>
      </c>
      <c r="K415" s="69">
        <v>9</v>
      </c>
      <c r="L415" s="70">
        <v>57</v>
      </c>
      <c r="M415" s="71" t="str">
        <f t="shared" si="55"/>
        <v/>
      </c>
    </row>
    <row r="416" spans="1:13" x14ac:dyDescent="0.2">
      <c r="A416" s="72"/>
      <c r="B416" s="73"/>
      <c r="C416" s="73"/>
      <c r="D416" s="74"/>
      <c r="E416" s="75"/>
      <c r="F416" s="76" t="s">
        <v>2639</v>
      </c>
      <c r="G416" s="77"/>
      <c r="H416" s="78"/>
      <c r="I416" s="78"/>
      <c r="J416" s="78"/>
      <c r="K416" s="79"/>
      <c r="L416" s="80">
        <f>SUM(L239:L415)</f>
        <v>7480</v>
      </c>
      <c r="M416" s="81">
        <f>SUM(M239:M415)</f>
        <v>0</v>
      </c>
    </row>
    <row r="417" spans="1:13" x14ac:dyDescent="0.2">
      <c r="A417" s="82"/>
      <c r="B417" s="83"/>
      <c r="C417" s="83"/>
      <c r="D417" s="84"/>
      <c r="E417" s="85"/>
      <c r="F417" s="86" t="s">
        <v>2640</v>
      </c>
      <c r="G417" s="87"/>
      <c r="H417" s="88"/>
      <c r="I417" s="88"/>
      <c r="J417" s="88"/>
      <c r="K417" s="89"/>
      <c r="L417" s="89"/>
      <c r="M417" s="90"/>
    </row>
    <row r="418" spans="1:13" x14ac:dyDescent="0.2">
      <c r="A418" s="54" t="s">
        <v>757</v>
      </c>
      <c r="B418" s="55">
        <v>53</v>
      </c>
      <c r="C418" s="55" t="str">
        <f t="shared" ref="C418:C449" si="56">F418&amp;D418</f>
        <v>53</v>
      </c>
      <c r="D418" s="56" t="str">
        <f t="shared" ref="D418:D449" si="57">IF(E418&gt;="A","X","")</f>
        <v/>
      </c>
      <c r="E418" s="63"/>
      <c r="F418" s="58">
        <v>53</v>
      </c>
      <c r="G418" s="59" t="str">
        <f t="shared" ref="G418:G449" si="58">IF(F418&lt;&gt;F417,IF(AND(SUMIF(C:C,F418&amp;"X",K:K)&gt;0,SUMIF(C:C,F418&amp;"X",K:K)&lt;SUMIF(F:F,F418,K:K)),"FB",""),"")</f>
        <v/>
      </c>
      <c r="H418" s="60" t="s">
        <v>758</v>
      </c>
      <c r="I418" s="60" t="s">
        <v>759</v>
      </c>
      <c r="J418" s="60" t="s">
        <v>2875</v>
      </c>
      <c r="K418" s="60">
        <v>54</v>
      </c>
      <c r="L418" s="61"/>
      <c r="M418" s="62" t="str">
        <f t="shared" ref="M418:M449" si="59">IF(D418="X",K418,"")</f>
        <v/>
      </c>
    </row>
    <row r="419" spans="1:13" x14ac:dyDescent="0.2">
      <c r="A419" s="54" t="s">
        <v>2764</v>
      </c>
      <c r="B419" s="55">
        <v>53</v>
      </c>
      <c r="C419" s="55" t="str">
        <f t="shared" si="56"/>
        <v>53</v>
      </c>
      <c r="D419" s="56" t="str">
        <f t="shared" si="57"/>
        <v/>
      </c>
      <c r="E419" s="63"/>
      <c r="F419" s="58">
        <v>53</v>
      </c>
      <c r="G419" s="59" t="str">
        <f t="shared" si="58"/>
        <v/>
      </c>
      <c r="H419" s="60" t="s">
        <v>2765</v>
      </c>
      <c r="I419" s="60" t="s">
        <v>759</v>
      </c>
      <c r="J419" s="60" t="s">
        <v>2883</v>
      </c>
      <c r="K419" s="60">
        <v>40</v>
      </c>
      <c r="L419" s="61"/>
      <c r="M419" s="62" t="str">
        <f t="shared" si="59"/>
        <v/>
      </c>
    </row>
    <row r="420" spans="1:13" x14ac:dyDescent="0.2">
      <c r="A420" s="54" t="s">
        <v>760</v>
      </c>
      <c r="B420" s="55">
        <v>53</v>
      </c>
      <c r="C420" s="55" t="str">
        <f t="shared" si="56"/>
        <v>53</v>
      </c>
      <c r="D420" s="56" t="str">
        <f t="shared" si="57"/>
        <v/>
      </c>
      <c r="E420" s="63"/>
      <c r="F420" s="58">
        <v>53</v>
      </c>
      <c r="G420" s="59" t="str">
        <f t="shared" si="58"/>
        <v/>
      </c>
      <c r="H420" s="60" t="s">
        <v>761</v>
      </c>
      <c r="I420" s="60" t="s">
        <v>759</v>
      </c>
      <c r="J420" s="60" t="s">
        <v>2875</v>
      </c>
      <c r="K420" s="60">
        <v>35</v>
      </c>
      <c r="L420" s="61"/>
      <c r="M420" s="62" t="str">
        <f t="shared" si="59"/>
        <v/>
      </c>
    </row>
    <row r="421" spans="1:13" x14ac:dyDescent="0.2">
      <c r="A421" s="54" t="s">
        <v>762</v>
      </c>
      <c r="B421" s="55">
        <v>53</v>
      </c>
      <c r="C421" s="55" t="str">
        <f t="shared" si="56"/>
        <v>53</v>
      </c>
      <c r="D421" s="56" t="str">
        <f t="shared" si="57"/>
        <v/>
      </c>
      <c r="E421" s="63"/>
      <c r="F421" s="58">
        <v>53</v>
      </c>
      <c r="G421" s="59" t="str">
        <f t="shared" si="58"/>
        <v/>
      </c>
      <c r="H421" s="60" t="s">
        <v>763</v>
      </c>
      <c r="I421" s="60" t="s">
        <v>759</v>
      </c>
      <c r="J421" s="60" t="s">
        <v>2875</v>
      </c>
      <c r="K421" s="60">
        <v>32</v>
      </c>
      <c r="L421" s="61"/>
      <c r="M421" s="62" t="str">
        <f t="shared" si="59"/>
        <v/>
      </c>
    </row>
    <row r="422" spans="1:13" x14ac:dyDescent="0.2">
      <c r="A422" s="64" t="s">
        <v>771</v>
      </c>
      <c r="B422" s="65">
        <v>53</v>
      </c>
      <c r="C422" s="65" t="str">
        <f t="shared" si="56"/>
        <v>53</v>
      </c>
      <c r="D422" s="66" t="str">
        <f t="shared" si="57"/>
        <v/>
      </c>
      <c r="E422" s="63"/>
      <c r="F422" s="67">
        <v>53</v>
      </c>
      <c r="G422" s="68" t="str">
        <f t="shared" si="58"/>
        <v/>
      </c>
      <c r="H422" s="69" t="s">
        <v>772</v>
      </c>
      <c r="I422" s="69" t="s">
        <v>759</v>
      </c>
      <c r="J422" s="69" t="s">
        <v>2884</v>
      </c>
      <c r="K422" s="69">
        <v>2</v>
      </c>
      <c r="L422" s="70">
        <v>163</v>
      </c>
      <c r="M422" s="71" t="str">
        <f t="shared" si="59"/>
        <v/>
      </c>
    </row>
    <row r="423" spans="1:13" x14ac:dyDescent="0.2">
      <c r="A423" s="54" t="s">
        <v>773</v>
      </c>
      <c r="B423" s="55">
        <v>54</v>
      </c>
      <c r="C423" s="55" t="str">
        <f t="shared" si="56"/>
        <v>54</v>
      </c>
      <c r="D423" s="56" t="str">
        <f t="shared" si="57"/>
        <v/>
      </c>
      <c r="E423" s="63"/>
      <c r="F423" s="58">
        <v>54</v>
      </c>
      <c r="G423" s="59" t="str">
        <f t="shared" si="58"/>
        <v/>
      </c>
      <c r="H423" s="60" t="s">
        <v>774</v>
      </c>
      <c r="I423" s="60" t="s">
        <v>759</v>
      </c>
      <c r="J423" s="60" t="s">
        <v>2875</v>
      </c>
      <c r="K423" s="60">
        <v>253</v>
      </c>
      <c r="L423" s="61"/>
      <c r="M423" s="62" t="str">
        <f t="shared" si="59"/>
        <v/>
      </c>
    </row>
    <row r="424" spans="1:13" x14ac:dyDescent="0.2">
      <c r="A424" s="54" t="s">
        <v>775</v>
      </c>
      <c r="B424" s="55">
        <v>54</v>
      </c>
      <c r="C424" s="55" t="str">
        <f t="shared" si="56"/>
        <v>54</v>
      </c>
      <c r="D424" s="56" t="str">
        <f t="shared" si="57"/>
        <v/>
      </c>
      <c r="E424" s="63"/>
      <c r="F424" s="58">
        <v>54</v>
      </c>
      <c r="G424" s="59" t="str">
        <f t="shared" si="58"/>
        <v/>
      </c>
      <c r="H424" s="60" t="s">
        <v>776</v>
      </c>
      <c r="I424" s="60" t="s">
        <v>759</v>
      </c>
      <c r="J424" s="60" t="s">
        <v>2883</v>
      </c>
      <c r="K424" s="60">
        <v>142</v>
      </c>
      <c r="L424" s="61"/>
      <c r="M424" s="62" t="str">
        <f t="shared" si="59"/>
        <v/>
      </c>
    </row>
    <row r="425" spans="1:13" x14ac:dyDescent="0.2">
      <c r="A425" s="54" t="s">
        <v>777</v>
      </c>
      <c r="B425" s="55">
        <v>54</v>
      </c>
      <c r="C425" s="55" t="str">
        <f t="shared" si="56"/>
        <v>54</v>
      </c>
      <c r="D425" s="56" t="str">
        <f t="shared" si="57"/>
        <v/>
      </c>
      <c r="E425" s="63"/>
      <c r="F425" s="58">
        <v>54</v>
      </c>
      <c r="G425" s="59" t="str">
        <f t="shared" si="58"/>
        <v/>
      </c>
      <c r="H425" s="60" t="s">
        <v>778</v>
      </c>
      <c r="I425" s="60" t="s">
        <v>759</v>
      </c>
      <c r="J425" s="60" t="s">
        <v>2875</v>
      </c>
      <c r="K425" s="60">
        <v>117</v>
      </c>
      <c r="L425" s="61"/>
      <c r="M425" s="62" t="str">
        <f t="shared" si="59"/>
        <v/>
      </c>
    </row>
    <row r="426" spans="1:13" x14ac:dyDescent="0.2">
      <c r="A426" s="54" t="s">
        <v>781</v>
      </c>
      <c r="B426" s="55">
        <v>54</v>
      </c>
      <c r="C426" s="55" t="str">
        <f t="shared" si="56"/>
        <v>54</v>
      </c>
      <c r="D426" s="56" t="str">
        <f t="shared" si="57"/>
        <v/>
      </c>
      <c r="E426" s="63"/>
      <c r="F426" s="58">
        <v>54</v>
      </c>
      <c r="G426" s="59" t="str">
        <f t="shared" si="58"/>
        <v/>
      </c>
      <c r="H426" s="60" t="s">
        <v>782</v>
      </c>
      <c r="I426" s="60" t="s">
        <v>759</v>
      </c>
      <c r="J426" s="60" t="s">
        <v>2883</v>
      </c>
      <c r="K426" s="60">
        <v>43</v>
      </c>
      <c r="L426" s="61"/>
      <c r="M426" s="62" t="str">
        <f t="shared" si="59"/>
        <v/>
      </c>
    </row>
    <row r="427" spans="1:13" x14ac:dyDescent="0.2">
      <c r="A427" s="54" t="s">
        <v>779</v>
      </c>
      <c r="B427" s="55">
        <v>54</v>
      </c>
      <c r="C427" s="55" t="str">
        <f t="shared" si="56"/>
        <v>54</v>
      </c>
      <c r="D427" s="56" t="str">
        <f t="shared" si="57"/>
        <v/>
      </c>
      <c r="E427" s="63"/>
      <c r="F427" s="58">
        <v>54</v>
      </c>
      <c r="G427" s="59" t="str">
        <f t="shared" si="58"/>
        <v/>
      </c>
      <c r="H427" s="60" t="s">
        <v>780</v>
      </c>
      <c r="I427" s="60" t="s">
        <v>759</v>
      </c>
      <c r="J427" s="60" t="s">
        <v>2889</v>
      </c>
      <c r="K427" s="60">
        <v>41</v>
      </c>
      <c r="L427" s="61"/>
      <c r="M427" s="62" t="str">
        <f t="shared" si="59"/>
        <v/>
      </c>
    </row>
    <row r="428" spans="1:13" x14ac:dyDescent="0.2">
      <c r="A428" s="54" t="s">
        <v>764</v>
      </c>
      <c r="B428" s="55">
        <v>54</v>
      </c>
      <c r="C428" s="55" t="str">
        <f t="shared" si="56"/>
        <v>54</v>
      </c>
      <c r="D428" s="56" t="str">
        <f t="shared" si="57"/>
        <v/>
      </c>
      <c r="E428" s="63"/>
      <c r="F428" s="58">
        <v>54</v>
      </c>
      <c r="G428" s="59" t="str">
        <f t="shared" si="58"/>
        <v/>
      </c>
      <c r="H428" s="60" t="s">
        <v>765</v>
      </c>
      <c r="I428" s="60" t="s">
        <v>759</v>
      </c>
      <c r="J428" s="60" t="s">
        <v>2875</v>
      </c>
      <c r="K428" s="60">
        <v>24</v>
      </c>
      <c r="L428" s="61"/>
      <c r="M428" s="62" t="str">
        <f t="shared" si="59"/>
        <v/>
      </c>
    </row>
    <row r="429" spans="1:13" x14ac:dyDescent="0.2">
      <c r="A429" s="54" t="s">
        <v>783</v>
      </c>
      <c r="B429" s="55">
        <v>54</v>
      </c>
      <c r="C429" s="55" t="str">
        <f t="shared" si="56"/>
        <v>54</v>
      </c>
      <c r="D429" s="56" t="str">
        <f t="shared" si="57"/>
        <v/>
      </c>
      <c r="E429" s="63"/>
      <c r="F429" s="58">
        <v>54</v>
      </c>
      <c r="G429" s="59" t="str">
        <f t="shared" si="58"/>
        <v/>
      </c>
      <c r="H429" s="60" t="s">
        <v>784</v>
      </c>
      <c r="I429" s="60" t="s">
        <v>759</v>
      </c>
      <c r="J429" s="60" t="s">
        <v>2875</v>
      </c>
      <c r="K429" s="60">
        <v>20</v>
      </c>
      <c r="L429" s="61"/>
      <c r="M429" s="62" t="str">
        <f t="shared" si="59"/>
        <v/>
      </c>
    </row>
    <row r="430" spans="1:13" x14ac:dyDescent="0.2">
      <c r="A430" s="54" t="s">
        <v>785</v>
      </c>
      <c r="B430" s="55">
        <v>54</v>
      </c>
      <c r="C430" s="55" t="str">
        <f t="shared" si="56"/>
        <v>54</v>
      </c>
      <c r="D430" s="56" t="str">
        <f t="shared" si="57"/>
        <v/>
      </c>
      <c r="E430" s="63"/>
      <c r="F430" s="58">
        <v>54</v>
      </c>
      <c r="G430" s="59" t="str">
        <f t="shared" si="58"/>
        <v/>
      </c>
      <c r="H430" s="60" t="s">
        <v>786</v>
      </c>
      <c r="I430" s="60" t="s">
        <v>759</v>
      </c>
      <c r="J430" s="60" t="s">
        <v>2875</v>
      </c>
      <c r="K430" s="60">
        <v>18</v>
      </c>
      <c r="L430" s="61"/>
      <c r="M430" s="62" t="str">
        <f t="shared" si="59"/>
        <v/>
      </c>
    </row>
    <row r="431" spans="1:13" x14ac:dyDescent="0.2">
      <c r="A431" s="54" t="s">
        <v>787</v>
      </c>
      <c r="B431" s="55">
        <v>54</v>
      </c>
      <c r="C431" s="55" t="str">
        <f t="shared" si="56"/>
        <v>54</v>
      </c>
      <c r="D431" s="56" t="str">
        <f t="shared" si="57"/>
        <v/>
      </c>
      <c r="E431" s="63"/>
      <c r="F431" s="58">
        <v>54</v>
      </c>
      <c r="G431" s="59" t="str">
        <f t="shared" si="58"/>
        <v/>
      </c>
      <c r="H431" s="60" t="s">
        <v>788</v>
      </c>
      <c r="I431" s="60" t="s">
        <v>759</v>
      </c>
      <c r="J431" s="60" t="s">
        <v>2875</v>
      </c>
      <c r="K431" s="60">
        <v>15</v>
      </c>
      <c r="L431" s="61"/>
      <c r="M431" s="62" t="str">
        <f t="shared" si="59"/>
        <v/>
      </c>
    </row>
    <row r="432" spans="1:13" x14ac:dyDescent="0.2">
      <c r="A432" s="54" t="s">
        <v>789</v>
      </c>
      <c r="B432" s="55">
        <v>54</v>
      </c>
      <c r="C432" s="55" t="str">
        <f t="shared" si="56"/>
        <v>54</v>
      </c>
      <c r="D432" s="56" t="str">
        <f t="shared" si="57"/>
        <v/>
      </c>
      <c r="E432" s="63"/>
      <c r="F432" s="58">
        <v>54</v>
      </c>
      <c r="G432" s="59" t="str">
        <f t="shared" si="58"/>
        <v/>
      </c>
      <c r="H432" s="60" t="s">
        <v>790</v>
      </c>
      <c r="I432" s="60" t="s">
        <v>759</v>
      </c>
      <c r="J432" s="60" t="s">
        <v>2875</v>
      </c>
      <c r="K432" s="60">
        <v>12</v>
      </c>
      <c r="L432" s="61"/>
      <c r="M432" s="62" t="str">
        <f t="shared" si="59"/>
        <v/>
      </c>
    </row>
    <row r="433" spans="1:13" x14ac:dyDescent="0.2">
      <c r="A433" s="54" t="s">
        <v>1069</v>
      </c>
      <c r="B433" s="55">
        <v>54</v>
      </c>
      <c r="C433" s="55" t="str">
        <f t="shared" si="56"/>
        <v>54</v>
      </c>
      <c r="D433" s="56" t="str">
        <f t="shared" si="57"/>
        <v/>
      </c>
      <c r="E433" s="63"/>
      <c r="F433" s="58">
        <v>54</v>
      </c>
      <c r="G433" s="59" t="str">
        <f t="shared" si="58"/>
        <v/>
      </c>
      <c r="H433" s="60" t="s">
        <v>1070</v>
      </c>
      <c r="I433" s="60" t="s">
        <v>768</v>
      </c>
      <c r="J433" s="60" t="s">
        <v>2875</v>
      </c>
      <c r="K433" s="60">
        <v>6</v>
      </c>
      <c r="L433" s="61"/>
      <c r="M433" s="62" t="str">
        <f t="shared" si="59"/>
        <v/>
      </c>
    </row>
    <row r="434" spans="1:13" x14ac:dyDescent="0.2">
      <c r="A434" s="54" t="s">
        <v>769</v>
      </c>
      <c r="B434" s="55">
        <v>54</v>
      </c>
      <c r="C434" s="55" t="str">
        <f t="shared" si="56"/>
        <v>54</v>
      </c>
      <c r="D434" s="56" t="str">
        <f t="shared" si="57"/>
        <v/>
      </c>
      <c r="E434" s="63"/>
      <c r="F434" s="58">
        <v>54</v>
      </c>
      <c r="G434" s="59" t="str">
        <f t="shared" si="58"/>
        <v/>
      </c>
      <c r="H434" s="60" t="s">
        <v>770</v>
      </c>
      <c r="I434" s="60" t="s">
        <v>759</v>
      </c>
      <c r="J434" s="60" t="s">
        <v>2875</v>
      </c>
      <c r="K434" s="60">
        <v>5</v>
      </c>
      <c r="L434" s="61"/>
      <c r="M434" s="62" t="str">
        <f t="shared" si="59"/>
        <v/>
      </c>
    </row>
    <row r="435" spans="1:13" x14ac:dyDescent="0.2">
      <c r="A435" s="64" t="s">
        <v>791</v>
      </c>
      <c r="B435" s="65">
        <v>54</v>
      </c>
      <c r="C435" s="65" t="str">
        <f t="shared" si="56"/>
        <v>54</v>
      </c>
      <c r="D435" s="66" t="str">
        <f t="shared" si="57"/>
        <v/>
      </c>
      <c r="E435" s="63"/>
      <c r="F435" s="67">
        <v>54</v>
      </c>
      <c r="G435" s="68" t="str">
        <f t="shared" si="58"/>
        <v/>
      </c>
      <c r="H435" s="69" t="s">
        <v>792</v>
      </c>
      <c r="I435" s="69" t="s">
        <v>759</v>
      </c>
      <c r="J435" s="69" t="s">
        <v>2880</v>
      </c>
      <c r="K435" s="69">
        <v>2</v>
      </c>
      <c r="L435" s="70">
        <v>698</v>
      </c>
      <c r="M435" s="71" t="str">
        <f t="shared" si="59"/>
        <v/>
      </c>
    </row>
    <row r="436" spans="1:13" x14ac:dyDescent="0.2">
      <c r="A436" s="54" t="s">
        <v>793</v>
      </c>
      <c r="B436" s="55">
        <v>55</v>
      </c>
      <c r="C436" s="55" t="str">
        <f t="shared" si="56"/>
        <v>55</v>
      </c>
      <c r="D436" s="56" t="str">
        <f t="shared" si="57"/>
        <v/>
      </c>
      <c r="E436" s="63"/>
      <c r="F436" s="58">
        <v>55</v>
      </c>
      <c r="G436" s="59" t="str">
        <f t="shared" si="58"/>
        <v/>
      </c>
      <c r="H436" s="60" t="s">
        <v>794</v>
      </c>
      <c r="I436" s="60" t="s">
        <v>795</v>
      </c>
      <c r="J436" s="60" t="s">
        <v>2875</v>
      </c>
      <c r="K436" s="60">
        <v>43</v>
      </c>
      <c r="L436" s="61"/>
      <c r="M436" s="62" t="str">
        <f t="shared" si="59"/>
        <v/>
      </c>
    </row>
    <row r="437" spans="1:13" x14ac:dyDescent="0.2">
      <c r="A437" s="54" t="s">
        <v>796</v>
      </c>
      <c r="B437" s="55">
        <v>55</v>
      </c>
      <c r="C437" s="55" t="str">
        <f t="shared" si="56"/>
        <v>55</v>
      </c>
      <c r="D437" s="56" t="str">
        <f t="shared" si="57"/>
        <v/>
      </c>
      <c r="E437" s="63"/>
      <c r="F437" s="58">
        <v>55</v>
      </c>
      <c r="G437" s="59" t="str">
        <f t="shared" si="58"/>
        <v/>
      </c>
      <c r="H437" s="60" t="s">
        <v>797</v>
      </c>
      <c r="I437" s="60" t="s">
        <v>795</v>
      </c>
      <c r="J437" s="60" t="s">
        <v>2875</v>
      </c>
      <c r="K437" s="60">
        <v>29</v>
      </c>
      <c r="L437" s="61"/>
      <c r="M437" s="62" t="str">
        <f t="shared" si="59"/>
        <v/>
      </c>
    </row>
    <row r="438" spans="1:13" x14ac:dyDescent="0.2">
      <c r="A438" s="54" t="s">
        <v>798</v>
      </c>
      <c r="B438" s="55">
        <v>55</v>
      </c>
      <c r="C438" s="55" t="str">
        <f t="shared" si="56"/>
        <v>55</v>
      </c>
      <c r="D438" s="56" t="str">
        <f t="shared" si="57"/>
        <v/>
      </c>
      <c r="E438" s="63"/>
      <c r="F438" s="58">
        <v>55</v>
      </c>
      <c r="G438" s="59" t="str">
        <f t="shared" si="58"/>
        <v/>
      </c>
      <c r="H438" s="60" t="s">
        <v>799</v>
      </c>
      <c r="I438" s="60" t="s">
        <v>795</v>
      </c>
      <c r="J438" s="60" t="s">
        <v>2875</v>
      </c>
      <c r="K438" s="60">
        <v>26</v>
      </c>
      <c r="L438" s="61"/>
      <c r="M438" s="62" t="str">
        <f t="shared" si="59"/>
        <v/>
      </c>
    </row>
    <row r="439" spans="1:13" x14ac:dyDescent="0.2">
      <c r="A439" s="64" t="s">
        <v>800</v>
      </c>
      <c r="B439" s="65">
        <v>55</v>
      </c>
      <c r="C439" s="65" t="str">
        <f t="shared" si="56"/>
        <v>55</v>
      </c>
      <c r="D439" s="66" t="str">
        <f t="shared" si="57"/>
        <v/>
      </c>
      <c r="E439" s="63"/>
      <c r="F439" s="67">
        <v>55</v>
      </c>
      <c r="G439" s="68" t="str">
        <f t="shared" si="58"/>
        <v/>
      </c>
      <c r="H439" s="69" t="s">
        <v>801</v>
      </c>
      <c r="I439" s="69" t="s">
        <v>795</v>
      </c>
      <c r="J439" s="69" t="s">
        <v>2877</v>
      </c>
      <c r="K439" s="69">
        <v>9</v>
      </c>
      <c r="L439" s="70">
        <v>107</v>
      </c>
      <c r="M439" s="71" t="str">
        <f t="shared" si="59"/>
        <v/>
      </c>
    </row>
    <row r="440" spans="1:13" x14ac:dyDescent="0.2">
      <c r="A440" s="54" t="s">
        <v>802</v>
      </c>
      <c r="B440" s="55">
        <v>56</v>
      </c>
      <c r="C440" s="55" t="str">
        <f t="shared" si="56"/>
        <v>56</v>
      </c>
      <c r="D440" s="56" t="str">
        <f t="shared" si="57"/>
        <v/>
      </c>
      <c r="E440" s="63"/>
      <c r="F440" s="58">
        <v>56</v>
      </c>
      <c r="G440" s="59" t="str">
        <f t="shared" si="58"/>
        <v/>
      </c>
      <c r="H440" s="60" t="s">
        <v>803</v>
      </c>
      <c r="I440" s="60" t="s">
        <v>795</v>
      </c>
      <c r="J440" s="60" t="s">
        <v>2875</v>
      </c>
      <c r="K440" s="60">
        <v>116</v>
      </c>
      <c r="L440" s="61"/>
      <c r="M440" s="62" t="str">
        <f t="shared" si="59"/>
        <v/>
      </c>
    </row>
    <row r="441" spans="1:13" x14ac:dyDescent="0.2">
      <c r="A441" s="54" t="s">
        <v>804</v>
      </c>
      <c r="B441" s="55">
        <v>56</v>
      </c>
      <c r="C441" s="55" t="str">
        <f t="shared" si="56"/>
        <v>56</v>
      </c>
      <c r="D441" s="56" t="str">
        <f t="shared" si="57"/>
        <v/>
      </c>
      <c r="E441" s="63"/>
      <c r="F441" s="58">
        <v>56</v>
      </c>
      <c r="G441" s="59" t="str">
        <f t="shared" si="58"/>
        <v/>
      </c>
      <c r="H441" s="60" t="s">
        <v>805</v>
      </c>
      <c r="I441" s="60" t="s">
        <v>795</v>
      </c>
      <c r="J441" s="60" t="s">
        <v>2875</v>
      </c>
      <c r="K441" s="60">
        <v>36</v>
      </c>
      <c r="L441" s="61"/>
      <c r="M441" s="62" t="str">
        <f t="shared" si="59"/>
        <v/>
      </c>
    </row>
    <row r="442" spans="1:13" x14ac:dyDescent="0.2">
      <c r="A442" s="54" t="s">
        <v>806</v>
      </c>
      <c r="B442" s="55">
        <v>56</v>
      </c>
      <c r="C442" s="55" t="str">
        <f t="shared" si="56"/>
        <v>56</v>
      </c>
      <c r="D442" s="56" t="str">
        <f t="shared" si="57"/>
        <v/>
      </c>
      <c r="E442" s="63"/>
      <c r="F442" s="58">
        <v>56</v>
      </c>
      <c r="G442" s="59" t="str">
        <f t="shared" si="58"/>
        <v/>
      </c>
      <c r="H442" s="60" t="s">
        <v>807</v>
      </c>
      <c r="I442" s="60" t="s">
        <v>795</v>
      </c>
      <c r="J442" s="60" t="s">
        <v>2875</v>
      </c>
      <c r="K442" s="60">
        <v>24</v>
      </c>
      <c r="L442" s="61"/>
      <c r="M442" s="62" t="str">
        <f t="shared" si="59"/>
        <v/>
      </c>
    </row>
    <row r="443" spans="1:13" x14ac:dyDescent="0.2">
      <c r="A443" s="54" t="s">
        <v>808</v>
      </c>
      <c r="B443" s="55">
        <v>56</v>
      </c>
      <c r="C443" s="55" t="str">
        <f t="shared" si="56"/>
        <v>56</v>
      </c>
      <c r="D443" s="56" t="str">
        <f t="shared" si="57"/>
        <v/>
      </c>
      <c r="E443" s="63"/>
      <c r="F443" s="58">
        <v>56</v>
      </c>
      <c r="G443" s="59" t="str">
        <f t="shared" si="58"/>
        <v/>
      </c>
      <c r="H443" s="60" t="s">
        <v>809</v>
      </c>
      <c r="I443" s="60" t="s">
        <v>795</v>
      </c>
      <c r="J443" s="60" t="s">
        <v>2875</v>
      </c>
      <c r="K443" s="60">
        <v>13</v>
      </c>
      <c r="L443" s="61"/>
      <c r="M443" s="62" t="str">
        <f t="shared" si="59"/>
        <v/>
      </c>
    </row>
    <row r="444" spans="1:13" x14ac:dyDescent="0.2">
      <c r="A444" s="54" t="s">
        <v>1084</v>
      </c>
      <c r="B444" s="55">
        <v>56</v>
      </c>
      <c r="C444" s="55" t="str">
        <f t="shared" si="56"/>
        <v>56</v>
      </c>
      <c r="D444" s="56" t="str">
        <f t="shared" si="57"/>
        <v/>
      </c>
      <c r="E444" s="63"/>
      <c r="F444" s="58">
        <v>56</v>
      </c>
      <c r="G444" s="59" t="str">
        <f t="shared" si="58"/>
        <v/>
      </c>
      <c r="H444" s="60" t="s">
        <v>1085</v>
      </c>
      <c r="I444" s="60" t="s">
        <v>1079</v>
      </c>
      <c r="J444" s="60" t="s">
        <v>2878</v>
      </c>
      <c r="K444" s="60">
        <v>12</v>
      </c>
      <c r="L444" s="61"/>
      <c r="M444" s="62" t="str">
        <f t="shared" si="59"/>
        <v/>
      </c>
    </row>
    <row r="445" spans="1:13" x14ac:dyDescent="0.2">
      <c r="A445" s="54" t="s">
        <v>810</v>
      </c>
      <c r="B445" s="55">
        <v>56</v>
      </c>
      <c r="C445" s="55" t="str">
        <f t="shared" si="56"/>
        <v>56</v>
      </c>
      <c r="D445" s="56" t="str">
        <f t="shared" si="57"/>
        <v/>
      </c>
      <c r="E445" s="63"/>
      <c r="F445" s="58">
        <v>56</v>
      </c>
      <c r="G445" s="59" t="str">
        <f t="shared" si="58"/>
        <v/>
      </c>
      <c r="H445" s="60" t="s">
        <v>811</v>
      </c>
      <c r="I445" s="60" t="s">
        <v>795</v>
      </c>
      <c r="J445" s="60" t="s">
        <v>2875</v>
      </c>
      <c r="K445" s="60">
        <v>9</v>
      </c>
      <c r="L445" s="61"/>
      <c r="M445" s="62" t="str">
        <f t="shared" si="59"/>
        <v/>
      </c>
    </row>
    <row r="446" spans="1:13" x14ac:dyDescent="0.2">
      <c r="A446" s="54" t="s">
        <v>812</v>
      </c>
      <c r="B446" s="55">
        <v>56</v>
      </c>
      <c r="C446" s="55" t="str">
        <f t="shared" si="56"/>
        <v>56</v>
      </c>
      <c r="D446" s="56" t="str">
        <f t="shared" si="57"/>
        <v/>
      </c>
      <c r="E446" s="63"/>
      <c r="F446" s="58">
        <v>56</v>
      </c>
      <c r="G446" s="59" t="str">
        <f t="shared" si="58"/>
        <v/>
      </c>
      <c r="H446" s="60" t="s">
        <v>813</v>
      </c>
      <c r="I446" s="60" t="s">
        <v>795</v>
      </c>
      <c r="J446" s="60" t="s">
        <v>2875</v>
      </c>
      <c r="K446" s="60">
        <v>7</v>
      </c>
      <c r="L446" s="61"/>
      <c r="M446" s="62" t="str">
        <f t="shared" si="59"/>
        <v/>
      </c>
    </row>
    <row r="447" spans="1:13" x14ac:dyDescent="0.2">
      <c r="A447" s="64" t="s">
        <v>814</v>
      </c>
      <c r="B447" s="65">
        <v>56</v>
      </c>
      <c r="C447" s="65" t="str">
        <f t="shared" si="56"/>
        <v>56</v>
      </c>
      <c r="D447" s="66" t="str">
        <f t="shared" si="57"/>
        <v/>
      </c>
      <c r="E447" s="63"/>
      <c r="F447" s="67">
        <v>56</v>
      </c>
      <c r="G447" s="68" t="str">
        <f t="shared" si="58"/>
        <v/>
      </c>
      <c r="H447" s="69" t="s">
        <v>815</v>
      </c>
      <c r="I447" s="69" t="s">
        <v>795</v>
      </c>
      <c r="J447" s="69" t="s">
        <v>2878</v>
      </c>
      <c r="K447" s="69">
        <v>5</v>
      </c>
      <c r="L447" s="70">
        <v>222</v>
      </c>
      <c r="M447" s="71" t="str">
        <f t="shared" si="59"/>
        <v/>
      </c>
    </row>
    <row r="448" spans="1:13" x14ac:dyDescent="0.2">
      <c r="A448" s="54" t="s">
        <v>816</v>
      </c>
      <c r="B448" s="55">
        <v>57</v>
      </c>
      <c r="C448" s="55" t="str">
        <f t="shared" si="56"/>
        <v>57</v>
      </c>
      <c r="D448" s="56" t="str">
        <f t="shared" si="57"/>
        <v/>
      </c>
      <c r="E448" s="63"/>
      <c r="F448" s="58">
        <v>57</v>
      </c>
      <c r="G448" s="59" t="str">
        <f t="shared" si="58"/>
        <v/>
      </c>
      <c r="H448" s="60" t="s">
        <v>817</v>
      </c>
      <c r="I448" s="60" t="s">
        <v>795</v>
      </c>
      <c r="J448" s="60" t="s">
        <v>2875</v>
      </c>
      <c r="K448" s="60">
        <v>38</v>
      </c>
      <c r="L448" s="61"/>
      <c r="M448" s="62" t="str">
        <f t="shared" si="59"/>
        <v/>
      </c>
    </row>
    <row r="449" spans="1:13" x14ac:dyDescent="0.2">
      <c r="A449" s="54" t="s">
        <v>818</v>
      </c>
      <c r="B449" s="55">
        <v>57</v>
      </c>
      <c r="C449" s="55" t="str">
        <f t="shared" si="56"/>
        <v>57</v>
      </c>
      <c r="D449" s="56" t="str">
        <f t="shared" si="57"/>
        <v/>
      </c>
      <c r="E449" s="63"/>
      <c r="F449" s="58">
        <v>57</v>
      </c>
      <c r="G449" s="59" t="str">
        <f t="shared" si="58"/>
        <v/>
      </c>
      <c r="H449" s="60" t="s">
        <v>819</v>
      </c>
      <c r="I449" s="60" t="s">
        <v>452</v>
      </c>
      <c r="J449" s="60" t="s">
        <v>2875</v>
      </c>
      <c r="K449" s="60">
        <v>34</v>
      </c>
      <c r="L449" s="61"/>
      <c r="M449" s="62" t="str">
        <f t="shared" si="59"/>
        <v/>
      </c>
    </row>
    <row r="450" spans="1:13" x14ac:dyDescent="0.2">
      <c r="A450" s="54" t="s">
        <v>820</v>
      </c>
      <c r="B450" s="55">
        <v>57</v>
      </c>
      <c r="C450" s="55" t="str">
        <f t="shared" ref="C450:C481" si="60">F450&amp;D450</f>
        <v>57</v>
      </c>
      <c r="D450" s="56" t="str">
        <f t="shared" ref="D450:D481" si="61">IF(E450&gt;="A","X","")</f>
        <v/>
      </c>
      <c r="E450" s="63"/>
      <c r="F450" s="58">
        <v>57</v>
      </c>
      <c r="G450" s="59" t="str">
        <f t="shared" ref="G450:G481" si="62">IF(F450&lt;&gt;F449,IF(AND(SUMIF(C:C,F450&amp;"X",K:K)&gt;0,SUMIF(C:C,F450&amp;"X",K:K)&lt;SUMIF(F:F,F450,K:K)),"FB",""),"")</f>
        <v/>
      </c>
      <c r="H450" s="60" t="s">
        <v>821</v>
      </c>
      <c r="I450" s="60" t="s">
        <v>795</v>
      </c>
      <c r="J450" s="60" t="s">
        <v>2875</v>
      </c>
      <c r="K450" s="60">
        <v>17</v>
      </c>
      <c r="L450" s="61"/>
      <c r="M450" s="62" t="str">
        <f t="shared" ref="M450:M481" si="63">IF(D450="X",K450,"")</f>
        <v/>
      </c>
    </row>
    <row r="451" spans="1:13" x14ac:dyDescent="0.2">
      <c r="A451" s="54" t="s">
        <v>822</v>
      </c>
      <c r="B451" s="55">
        <v>57</v>
      </c>
      <c r="C451" s="55" t="str">
        <f t="shared" si="60"/>
        <v>57</v>
      </c>
      <c r="D451" s="56" t="str">
        <f t="shared" si="61"/>
        <v/>
      </c>
      <c r="E451" s="63"/>
      <c r="F451" s="58">
        <v>57</v>
      </c>
      <c r="G451" s="59" t="str">
        <f t="shared" si="62"/>
        <v/>
      </c>
      <c r="H451" s="60" t="s">
        <v>823</v>
      </c>
      <c r="I451" s="60" t="s">
        <v>452</v>
      </c>
      <c r="J451" s="60" t="s">
        <v>2877</v>
      </c>
      <c r="K451" s="60">
        <v>15</v>
      </c>
      <c r="L451" s="61"/>
      <c r="M451" s="62" t="str">
        <f t="shared" si="63"/>
        <v/>
      </c>
    </row>
    <row r="452" spans="1:13" x14ac:dyDescent="0.2">
      <c r="A452" s="54" t="s">
        <v>824</v>
      </c>
      <c r="B452" s="55">
        <v>57</v>
      </c>
      <c r="C452" s="55" t="str">
        <f t="shared" si="60"/>
        <v>57</v>
      </c>
      <c r="D452" s="56" t="str">
        <f t="shared" si="61"/>
        <v/>
      </c>
      <c r="E452" s="63"/>
      <c r="F452" s="58">
        <v>57</v>
      </c>
      <c r="G452" s="59" t="str">
        <f t="shared" si="62"/>
        <v/>
      </c>
      <c r="H452" s="60" t="s">
        <v>825</v>
      </c>
      <c r="I452" s="60" t="s">
        <v>452</v>
      </c>
      <c r="J452" s="60" t="s">
        <v>2875</v>
      </c>
      <c r="K452" s="60">
        <v>8</v>
      </c>
      <c r="L452" s="61"/>
      <c r="M452" s="62" t="str">
        <f t="shared" si="63"/>
        <v/>
      </c>
    </row>
    <row r="453" spans="1:13" x14ac:dyDescent="0.2">
      <c r="A453" s="54" t="s">
        <v>826</v>
      </c>
      <c r="B453" s="55">
        <v>57</v>
      </c>
      <c r="C453" s="55" t="str">
        <f t="shared" si="60"/>
        <v>57</v>
      </c>
      <c r="D453" s="56" t="str">
        <f t="shared" si="61"/>
        <v/>
      </c>
      <c r="E453" s="63"/>
      <c r="F453" s="58">
        <v>57</v>
      </c>
      <c r="G453" s="59" t="str">
        <f t="shared" si="62"/>
        <v/>
      </c>
      <c r="H453" s="60" t="s">
        <v>827</v>
      </c>
      <c r="I453" s="60" t="s">
        <v>795</v>
      </c>
      <c r="J453" s="60" t="s">
        <v>2880</v>
      </c>
      <c r="K453" s="60">
        <v>7</v>
      </c>
      <c r="L453" s="61"/>
      <c r="M453" s="62" t="str">
        <f t="shared" si="63"/>
        <v/>
      </c>
    </row>
    <row r="454" spans="1:13" x14ac:dyDescent="0.2">
      <c r="A454" s="54" t="s">
        <v>828</v>
      </c>
      <c r="B454" s="55">
        <v>57</v>
      </c>
      <c r="C454" s="55" t="str">
        <f t="shared" si="60"/>
        <v>57</v>
      </c>
      <c r="D454" s="56" t="str">
        <f t="shared" si="61"/>
        <v/>
      </c>
      <c r="E454" s="63"/>
      <c r="F454" s="58">
        <v>57</v>
      </c>
      <c r="G454" s="59" t="str">
        <f t="shared" si="62"/>
        <v/>
      </c>
      <c r="H454" s="60" t="s">
        <v>829</v>
      </c>
      <c r="I454" s="60" t="s">
        <v>452</v>
      </c>
      <c r="J454" s="60" t="s">
        <v>2878</v>
      </c>
      <c r="K454" s="60">
        <v>5</v>
      </c>
      <c r="L454" s="61"/>
      <c r="M454" s="62" t="str">
        <f t="shared" si="63"/>
        <v/>
      </c>
    </row>
    <row r="455" spans="1:13" x14ac:dyDescent="0.2">
      <c r="A455" s="54" t="s">
        <v>830</v>
      </c>
      <c r="B455" s="55">
        <v>57</v>
      </c>
      <c r="C455" s="55" t="str">
        <f t="shared" si="60"/>
        <v>57</v>
      </c>
      <c r="D455" s="56" t="str">
        <f t="shared" si="61"/>
        <v/>
      </c>
      <c r="E455" s="63"/>
      <c r="F455" s="58">
        <v>57</v>
      </c>
      <c r="G455" s="59" t="str">
        <f t="shared" si="62"/>
        <v/>
      </c>
      <c r="H455" s="60" t="s">
        <v>831</v>
      </c>
      <c r="I455" s="60" t="s">
        <v>795</v>
      </c>
      <c r="J455" s="60" t="s">
        <v>2878</v>
      </c>
      <c r="K455" s="60">
        <v>4</v>
      </c>
      <c r="L455" s="61"/>
      <c r="M455" s="62" t="str">
        <f t="shared" si="63"/>
        <v/>
      </c>
    </row>
    <row r="456" spans="1:13" x14ac:dyDescent="0.2">
      <c r="A456" s="64" t="s">
        <v>832</v>
      </c>
      <c r="B456" s="65">
        <v>57</v>
      </c>
      <c r="C456" s="65" t="str">
        <f t="shared" si="60"/>
        <v>57</v>
      </c>
      <c r="D456" s="66" t="str">
        <f t="shared" si="61"/>
        <v/>
      </c>
      <c r="E456" s="63"/>
      <c r="F456" s="67">
        <v>57</v>
      </c>
      <c r="G456" s="68" t="str">
        <f t="shared" si="62"/>
        <v/>
      </c>
      <c r="H456" s="69" t="s">
        <v>833</v>
      </c>
      <c r="I456" s="69" t="s">
        <v>452</v>
      </c>
      <c r="J456" s="69" t="s">
        <v>2878</v>
      </c>
      <c r="K456" s="69">
        <v>1</v>
      </c>
      <c r="L456" s="70">
        <v>129</v>
      </c>
      <c r="M456" s="71" t="str">
        <f t="shared" si="63"/>
        <v/>
      </c>
    </row>
    <row r="457" spans="1:13" x14ac:dyDescent="0.2">
      <c r="A457" s="54" t="s">
        <v>834</v>
      </c>
      <c r="B457" s="55">
        <v>58</v>
      </c>
      <c r="C457" s="55" t="str">
        <f t="shared" si="60"/>
        <v>58</v>
      </c>
      <c r="D457" s="56" t="str">
        <f t="shared" si="61"/>
        <v/>
      </c>
      <c r="E457" s="63"/>
      <c r="F457" s="58">
        <v>58</v>
      </c>
      <c r="G457" s="59" t="str">
        <f t="shared" si="62"/>
        <v/>
      </c>
      <c r="H457" s="60" t="s">
        <v>835</v>
      </c>
      <c r="I457" s="60" t="s">
        <v>452</v>
      </c>
      <c r="J457" s="60" t="s">
        <v>2875</v>
      </c>
      <c r="K457" s="60">
        <v>47</v>
      </c>
      <c r="L457" s="61"/>
      <c r="M457" s="62" t="str">
        <f t="shared" si="63"/>
        <v/>
      </c>
    </row>
    <row r="458" spans="1:13" x14ac:dyDescent="0.2">
      <c r="A458" s="54" t="s">
        <v>836</v>
      </c>
      <c r="B458" s="55">
        <v>58</v>
      </c>
      <c r="C458" s="55" t="str">
        <f t="shared" si="60"/>
        <v>58</v>
      </c>
      <c r="D458" s="56" t="str">
        <f t="shared" si="61"/>
        <v/>
      </c>
      <c r="E458" s="63"/>
      <c r="F458" s="58">
        <v>58</v>
      </c>
      <c r="G458" s="59" t="str">
        <f t="shared" si="62"/>
        <v/>
      </c>
      <c r="H458" s="60" t="s">
        <v>837</v>
      </c>
      <c r="I458" s="60" t="s">
        <v>452</v>
      </c>
      <c r="J458" s="60" t="s">
        <v>2875</v>
      </c>
      <c r="K458" s="60">
        <v>28</v>
      </c>
      <c r="L458" s="61"/>
      <c r="M458" s="62" t="str">
        <f t="shared" si="63"/>
        <v/>
      </c>
    </row>
    <row r="459" spans="1:13" x14ac:dyDescent="0.2">
      <c r="A459" s="54" t="s">
        <v>838</v>
      </c>
      <c r="B459" s="55">
        <v>58</v>
      </c>
      <c r="C459" s="55" t="str">
        <f t="shared" si="60"/>
        <v>58</v>
      </c>
      <c r="D459" s="56" t="str">
        <f t="shared" si="61"/>
        <v/>
      </c>
      <c r="E459" s="63"/>
      <c r="F459" s="58">
        <v>58</v>
      </c>
      <c r="G459" s="59" t="str">
        <f t="shared" si="62"/>
        <v/>
      </c>
      <c r="H459" s="60" t="s">
        <v>839</v>
      </c>
      <c r="I459" s="60" t="s">
        <v>452</v>
      </c>
      <c r="J459" s="60" t="s">
        <v>2880</v>
      </c>
      <c r="K459" s="60">
        <v>6</v>
      </c>
      <c r="L459" s="61"/>
      <c r="M459" s="62" t="str">
        <f t="shared" si="63"/>
        <v/>
      </c>
    </row>
    <row r="460" spans="1:13" x14ac:dyDescent="0.2">
      <c r="A460" s="54" t="s">
        <v>840</v>
      </c>
      <c r="B460" s="55">
        <v>58</v>
      </c>
      <c r="C460" s="55" t="str">
        <f t="shared" si="60"/>
        <v>58</v>
      </c>
      <c r="D460" s="56" t="str">
        <f t="shared" si="61"/>
        <v/>
      </c>
      <c r="E460" s="63"/>
      <c r="F460" s="58">
        <v>58</v>
      </c>
      <c r="G460" s="59" t="str">
        <f t="shared" si="62"/>
        <v/>
      </c>
      <c r="H460" s="60" t="s">
        <v>841</v>
      </c>
      <c r="I460" s="60" t="s">
        <v>452</v>
      </c>
      <c r="J460" s="60" t="s">
        <v>2878</v>
      </c>
      <c r="K460" s="60">
        <v>6</v>
      </c>
      <c r="L460" s="61"/>
      <c r="M460" s="62" t="str">
        <f t="shared" si="63"/>
        <v/>
      </c>
    </row>
    <row r="461" spans="1:13" x14ac:dyDescent="0.2">
      <c r="A461" s="64" t="s">
        <v>842</v>
      </c>
      <c r="B461" s="65">
        <v>58</v>
      </c>
      <c r="C461" s="65" t="str">
        <f t="shared" si="60"/>
        <v>58</v>
      </c>
      <c r="D461" s="66" t="str">
        <f t="shared" si="61"/>
        <v/>
      </c>
      <c r="E461" s="63"/>
      <c r="F461" s="67">
        <v>58</v>
      </c>
      <c r="G461" s="68" t="str">
        <f t="shared" si="62"/>
        <v/>
      </c>
      <c r="H461" s="69" t="s">
        <v>843</v>
      </c>
      <c r="I461" s="69" t="s">
        <v>452</v>
      </c>
      <c r="J461" s="69" t="s">
        <v>2878</v>
      </c>
      <c r="K461" s="69">
        <v>4</v>
      </c>
      <c r="L461" s="70">
        <v>91</v>
      </c>
      <c r="M461" s="71" t="str">
        <f t="shared" si="63"/>
        <v/>
      </c>
    </row>
    <row r="462" spans="1:13" x14ac:dyDescent="0.2">
      <c r="A462" s="54" t="s">
        <v>844</v>
      </c>
      <c r="B462" s="55">
        <v>59</v>
      </c>
      <c r="C462" s="55" t="str">
        <f t="shared" si="60"/>
        <v>59</v>
      </c>
      <c r="D462" s="56" t="str">
        <f t="shared" si="61"/>
        <v/>
      </c>
      <c r="E462" s="63"/>
      <c r="F462" s="58">
        <v>59</v>
      </c>
      <c r="G462" s="59" t="str">
        <f t="shared" si="62"/>
        <v/>
      </c>
      <c r="H462" s="60" t="s">
        <v>845</v>
      </c>
      <c r="I462" s="60" t="s">
        <v>452</v>
      </c>
      <c r="J462" s="60" t="s">
        <v>2875</v>
      </c>
      <c r="K462" s="60">
        <v>36</v>
      </c>
      <c r="L462" s="61"/>
      <c r="M462" s="62" t="str">
        <f t="shared" si="63"/>
        <v/>
      </c>
    </row>
    <row r="463" spans="1:13" x14ac:dyDescent="0.2">
      <c r="A463" s="54" t="s">
        <v>846</v>
      </c>
      <c r="B463" s="55">
        <v>59</v>
      </c>
      <c r="C463" s="55" t="str">
        <f t="shared" si="60"/>
        <v>59</v>
      </c>
      <c r="D463" s="56" t="str">
        <f t="shared" si="61"/>
        <v/>
      </c>
      <c r="E463" s="63"/>
      <c r="F463" s="58">
        <v>59</v>
      </c>
      <c r="G463" s="59" t="str">
        <f t="shared" si="62"/>
        <v/>
      </c>
      <c r="H463" s="60" t="s">
        <v>847</v>
      </c>
      <c r="I463" s="60" t="s">
        <v>452</v>
      </c>
      <c r="J463" s="60" t="s">
        <v>2875</v>
      </c>
      <c r="K463" s="60">
        <v>31</v>
      </c>
      <c r="L463" s="61"/>
      <c r="M463" s="62" t="str">
        <f t="shared" si="63"/>
        <v/>
      </c>
    </row>
    <row r="464" spans="1:13" x14ac:dyDescent="0.2">
      <c r="A464" s="54" t="s">
        <v>848</v>
      </c>
      <c r="B464" s="55">
        <v>59</v>
      </c>
      <c r="C464" s="55" t="str">
        <f t="shared" si="60"/>
        <v>59</v>
      </c>
      <c r="D464" s="56" t="str">
        <f t="shared" si="61"/>
        <v/>
      </c>
      <c r="E464" s="63"/>
      <c r="F464" s="58">
        <v>59</v>
      </c>
      <c r="G464" s="59" t="str">
        <f t="shared" si="62"/>
        <v/>
      </c>
      <c r="H464" s="60" t="s">
        <v>849</v>
      </c>
      <c r="I464" s="60" t="s">
        <v>452</v>
      </c>
      <c r="J464" s="60" t="s">
        <v>2875</v>
      </c>
      <c r="K464" s="60">
        <v>24</v>
      </c>
      <c r="L464" s="61"/>
      <c r="M464" s="62" t="str">
        <f t="shared" si="63"/>
        <v/>
      </c>
    </row>
    <row r="465" spans="1:13" x14ac:dyDescent="0.2">
      <c r="A465" s="54" t="s">
        <v>850</v>
      </c>
      <c r="B465" s="55">
        <v>59</v>
      </c>
      <c r="C465" s="55" t="str">
        <f t="shared" si="60"/>
        <v>59</v>
      </c>
      <c r="D465" s="56" t="str">
        <f t="shared" si="61"/>
        <v/>
      </c>
      <c r="E465" s="63"/>
      <c r="F465" s="58">
        <v>59</v>
      </c>
      <c r="G465" s="59" t="str">
        <f t="shared" si="62"/>
        <v/>
      </c>
      <c r="H465" s="60" t="s">
        <v>851</v>
      </c>
      <c r="I465" s="60" t="s">
        <v>452</v>
      </c>
      <c r="J465" s="60" t="s">
        <v>2875</v>
      </c>
      <c r="K465" s="60">
        <v>11</v>
      </c>
      <c r="L465" s="61"/>
      <c r="M465" s="62" t="str">
        <f t="shared" si="63"/>
        <v/>
      </c>
    </row>
    <row r="466" spans="1:13" x14ac:dyDescent="0.2">
      <c r="A466" s="54" t="s">
        <v>856</v>
      </c>
      <c r="B466" s="55">
        <v>59</v>
      </c>
      <c r="C466" s="55" t="str">
        <f t="shared" si="60"/>
        <v>59</v>
      </c>
      <c r="D466" s="56" t="str">
        <f t="shared" si="61"/>
        <v/>
      </c>
      <c r="E466" s="63"/>
      <c r="F466" s="58">
        <v>59</v>
      </c>
      <c r="G466" s="59" t="str">
        <f t="shared" si="62"/>
        <v/>
      </c>
      <c r="H466" s="60" t="s">
        <v>857</v>
      </c>
      <c r="I466" s="60" t="s">
        <v>452</v>
      </c>
      <c r="J466" s="60" t="s">
        <v>2875</v>
      </c>
      <c r="K466" s="60">
        <v>9</v>
      </c>
      <c r="L466" s="61"/>
      <c r="M466" s="62" t="str">
        <f t="shared" si="63"/>
        <v/>
      </c>
    </row>
    <row r="467" spans="1:13" x14ac:dyDescent="0.2">
      <c r="A467" s="54" t="s">
        <v>852</v>
      </c>
      <c r="B467" s="55">
        <v>59</v>
      </c>
      <c r="C467" s="55" t="str">
        <f t="shared" si="60"/>
        <v>59</v>
      </c>
      <c r="D467" s="56" t="str">
        <f t="shared" si="61"/>
        <v/>
      </c>
      <c r="E467" s="63"/>
      <c r="F467" s="58">
        <v>59</v>
      </c>
      <c r="G467" s="59" t="str">
        <f t="shared" si="62"/>
        <v/>
      </c>
      <c r="H467" s="60" t="s">
        <v>853</v>
      </c>
      <c r="I467" s="60" t="s">
        <v>452</v>
      </c>
      <c r="J467" s="60" t="s">
        <v>2885</v>
      </c>
      <c r="K467" s="60">
        <v>9</v>
      </c>
      <c r="L467" s="61"/>
      <c r="M467" s="62" t="str">
        <f t="shared" si="63"/>
        <v/>
      </c>
    </row>
    <row r="468" spans="1:13" x14ac:dyDescent="0.2">
      <c r="A468" s="54" t="s">
        <v>858</v>
      </c>
      <c r="B468" s="55">
        <v>59</v>
      </c>
      <c r="C468" s="55" t="str">
        <f t="shared" si="60"/>
        <v>59</v>
      </c>
      <c r="D468" s="56" t="str">
        <f t="shared" si="61"/>
        <v/>
      </c>
      <c r="E468" s="63"/>
      <c r="F468" s="58">
        <v>59</v>
      </c>
      <c r="G468" s="59" t="str">
        <f t="shared" si="62"/>
        <v/>
      </c>
      <c r="H468" s="60" t="s">
        <v>859</v>
      </c>
      <c r="I468" s="60" t="s">
        <v>452</v>
      </c>
      <c r="J468" s="60" t="s">
        <v>2875</v>
      </c>
      <c r="K468" s="60">
        <v>8</v>
      </c>
      <c r="L468" s="61"/>
      <c r="M468" s="62" t="str">
        <f t="shared" si="63"/>
        <v/>
      </c>
    </row>
    <row r="469" spans="1:13" x14ac:dyDescent="0.2">
      <c r="A469" s="54" t="s">
        <v>854</v>
      </c>
      <c r="B469" s="55">
        <v>59</v>
      </c>
      <c r="C469" s="55" t="str">
        <f t="shared" si="60"/>
        <v>59</v>
      </c>
      <c r="D469" s="56" t="str">
        <f t="shared" si="61"/>
        <v/>
      </c>
      <c r="E469" s="63"/>
      <c r="F469" s="58">
        <v>59</v>
      </c>
      <c r="G469" s="59" t="str">
        <f t="shared" si="62"/>
        <v/>
      </c>
      <c r="H469" s="60" t="s">
        <v>855</v>
      </c>
      <c r="I469" s="60" t="s">
        <v>452</v>
      </c>
      <c r="J469" s="60" t="s">
        <v>2878</v>
      </c>
      <c r="K469" s="60">
        <v>8</v>
      </c>
      <c r="L469" s="61"/>
      <c r="M469" s="62" t="str">
        <f t="shared" si="63"/>
        <v/>
      </c>
    </row>
    <row r="470" spans="1:13" x14ac:dyDescent="0.2">
      <c r="A470" s="54" t="s">
        <v>860</v>
      </c>
      <c r="B470" s="55">
        <v>59</v>
      </c>
      <c r="C470" s="55" t="str">
        <f t="shared" si="60"/>
        <v>59</v>
      </c>
      <c r="D470" s="56" t="str">
        <f t="shared" si="61"/>
        <v/>
      </c>
      <c r="E470" s="63"/>
      <c r="F470" s="58">
        <v>59</v>
      </c>
      <c r="G470" s="59" t="str">
        <f t="shared" si="62"/>
        <v/>
      </c>
      <c r="H470" s="60" t="s">
        <v>861</v>
      </c>
      <c r="I470" s="60" t="s">
        <v>452</v>
      </c>
      <c r="J470" s="60" t="s">
        <v>2875</v>
      </c>
      <c r="K470" s="60">
        <v>5</v>
      </c>
      <c r="L470" s="61"/>
      <c r="M470" s="62" t="str">
        <f t="shared" si="63"/>
        <v/>
      </c>
    </row>
    <row r="471" spans="1:13" x14ac:dyDescent="0.2">
      <c r="A471" s="64" t="s">
        <v>862</v>
      </c>
      <c r="B471" s="65">
        <v>59</v>
      </c>
      <c r="C471" s="65" t="str">
        <f t="shared" si="60"/>
        <v>59</v>
      </c>
      <c r="D471" s="66" t="str">
        <f t="shared" si="61"/>
        <v/>
      </c>
      <c r="E471" s="63"/>
      <c r="F471" s="67">
        <v>59</v>
      </c>
      <c r="G471" s="68" t="str">
        <f t="shared" si="62"/>
        <v/>
      </c>
      <c r="H471" s="69" t="s">
        <v>863</v>
      </c>
      <c r="I471" s="69" t="s">
        <v>452</v>
      </c>
      <c r="J471" s="69" t="s">
        <v>2878</v>
      </c>
      <c r="K471" s="69">
        <v>2</v>
      </c>
      <c r="L471" s="70">
        <v>143</v>
      </c>
      <c r="M471" s="71" t="str">
        <f t="shared" si="63"/>
        <v/>
      </c>
    </row>
    <row r="472" spans="1:13" x14ac:dyDescent="0.2">
      <c r="A472" s="54" t="s">
        <v>864</v>
      </c>
      <c r="B472" s="55">
        <v>60</v>
      </c>
      <c r="C472" s="55" t="str">
        <f t="shared" si="60"/>
        <v>60</v>
      </c>
      <c r="D472" s="56" t="str">
        <f t="shared" si="61"/>
        <v/>
      </c>
      <c r="E472" s="63"/>
      <c r="F472" s="58">
        <v>60</v>
      </c>
      <c r="G472" s="59" t="str">
        <f t="shared" si="62"/>
        <v/>
      </c>
      <c r="H472" s="60" t="s">
        <v>865</v>
      </c>
      <c r="I472" s="60" t="s">
        <v>866</v>
      </c>
      <c r="J472" s="60" t="s">
        <v>2875</v>
      </c>
      <c r="K472" s="60">
        <v>56</v>
      </c>
      <c r="L472" s="61"/>
      <c r="M472" s="62" t="str">
        <f t="shared" si="63"/>
        <v/>
      </c>
    </row>
    <row r="473" spans="1:13" x14ac:dyDescent="0.2">
      <c r="A473" s="54" t="s">
        <v>867</v>
      </c>
      <c r="B473" s="55">
        <v>60</v>
      </c>
      <c r="C473" s="55" t="str">
        <f t="shared" si="60"/>
        <v>60</v>
      </c>
      <c r="D473" s="56" t="str">
        <f t="shared" si="61"/>
        <v/>
      </c>
      <c r="E473" s="63"/>
      <c r="F473" s="58">
        <v>60</v>
      </c>
      <c r="G473" s="59" t="str">
        <f t="shared" si="62"/>
        <v/>
      </c>
      <c r="H473" s="60" t="s">
        <v>868</v>
      </c>
      <c r="I473" s="60" t="s">
        <v>866</v>
      </c>
      <c r="J473" s="60" t="s">
        <v>2875</v>
      </c>
      <c r="K473" s="60">
        <v>32</v>
      </c>
      <c r="L473" s="61"/>
      <c r="M473" s="62" t="str">
        <f t="shared" si="63"/>
        <v/>
      </c>
    </row>
    <row r="474" spans="1:13" x14ac:dyDescent="0.2">
      <c r="A474" s="54" t="s">
        <v>871</v>
      </c>
      <c r="B474" s="55">
        <v>60</v>
      </c>
      <c r="C474" s="55" t="str">
        <f t="shared" si="60"/>
        <v>60</v>
      </c>
      <c r="D474" s="56" t="str">
        <f t="shared" si="61"/>
        <v/>
      </c>
      <c r="E474" s="63"/>
      <c r="F474" s="58">
        <v>60</v>
      </c>
      <c r="G474" s="59" t="str">
        <f t="shared" si="62"/>
        <v/>
      </c>
      <c r="H474" s="60" t="s">
        <v>872</v>
      </c>
      <c r="I474" s="60" t="s">
        <v>866</v>
      </c>
      <c r="J474" s="60" t="s">
        <v>2875</v>
      </c>
      <c r="K474" s="60">
        <v>26</v>
      </c>
      <c r="L474" s="61"/>
      <c r="M474" s="62" t="str">
        <f t="shared" si="63"/>
        <v/>
      </c>
    </row>
    <row r="475" spans="1:13" x14ac:dyDescent="0.2">
      <c r="A475" s="54" t="s">
        <v>869</v>
      </c>
      <c r="B475" s="55">
        <v>60</v>
      </c>
      <c r="C475" s="55" t="str">
        <f t="shared" si="60"/>
        <v>60</v>
      </c>
      <c r="D475" s="56" t="str">
        <f t="shared" si="61"/>
        <v/>
      </c>
      <c r="E475" s="63"/>
      <c r="F475" s="58">
        <v>60</v>
      </c>
      <c r="G475" s="59" t="str">
        <f t="shared" si="62"/>
        <v/>
      </c>
      <c r="H475" s="60" t="s">
        <v>870</v>
      </c>
      <c r="I475" s="60" t="s">
        <v>866</v>
      </c>
      <c r="J475" s="60" t="s">
        <v>2875</v>
      </c>
      <c r="K475" s="60">
        <v>26</v>
      </c>
      <c r="L475" s="61"/>
      <c r="M475" s="62" t="str">
        <f t="shared" si="63"/>
        <v/>
      </c>
    </row>
    <row r="476" spans="1:13" x14ac:dyDescent="0.2">
      <c r="A476" s="54" t="s">
        <v>873</v>
      </c>
      <c r="B476" s="55">
        <v>60</v>
      </c>
      <c r="C476" s="55" t="str">
        <f t="shared" si="60"/>
        <v>60</v>
      </c>
      <c r="D476" s="56" t="str">
        <f t="shared" si="61"/>
        <v/>
      </c>
      <c r="E476" s="63"/>
      <c r="F476" s="58">
        <v>60</v>
      </c>
      <c r="G476" s="59" t="str">
        <f t="shared" si="62"/>
        <v/>
      </c>
      <c r="H476" s="60" t="s">
        <v>874</v>
      </c>
      <c r="I476" s="60" t="s">
        <v>866</v>
      </c>
      <c r="J476" s="60" t="s">
        <v>2875</v>
      </c>
      <c r="K476" s="60">
        <v>22</v>
      </c>
      <c r="L476" s="61"/>
      <c r="M476" s="62" t="str">
        <f t="shared" si="63"/>
        <v/>
      </c>
    </row>
    <row r="477" spans="1:13" x14ac:dyDescent="0.2">
      <c r="A477" s="54" t="s">
        <v>875</v>
      </c>
      <c r="B477" s="55">
        <v>60</v>
      </c>
      <c r="C477" s="55" t="str">
        <f t="shared" si="60"/>
        <v>60</v>
      </c>
      <c r="D477" s="56" t="str">
        <f t="shared" si="61"/>
        <v/>
      </c>
      <c r="E477" s="63"/>
      <c r="F477" s="58">
        <v>60</v>
      </c>
      <c r="G477" s="59" t="str">
        <f t="shared" si="62"/>
        <v/>
      </c>
      <c r="H477" s="60" t="s">
        <v>876</v>
      </c>
      <c r="I477" s="60" t="s">
        <v>866</v>
      </c>
      <c r="J477" s="60" t="s">
        <v>2875</v>
      </c>
      <c r="K477" s="60">
        <v>8</v>
      </c>
      <c r="L477" s="61"/>
      <c r="M477" s="62" t="str">
        <f t="shared" si="63"/>
        <v/>
      </c>
    </row>
    <row r="478" spans="1:13" x14ac:dyDescent="0.2">
      <c r="A478" s="54" t="s">
        <v>877</v>
      </c>
      <c r="B478" s="55">
        <v>60</v>
      </c>
      <c r="C478" s="55" t="str">
        <f t="shared" si="60"/>
        <v>60</v>
      </c>
      <c r="D478" s="56" t="str">
        <f t="shared" si="61"/>
        <v/>
      </c>
      <c r="E478" s="63"/>
      <c r="F478" s="58">
        <v>60</v>
      </c>
      <c r="G478" s="59" t="str">
        <f t="shared" si="62"/>
        <v/>
      </c>
      <c r="H478" s="60" t="s">
        <v>878</v>
      </c>
      <c r="I478" s="60" t="s">
        <v>866</v>
      </c>
      <c r="J478" s="60" t="s">
        <v>2878</v>
      </c>
      <c r="K478" s="60">
        <v>6</v>
      </c>
      <c r="L478" s="61"/>
      <c r="M478" s="62" t="str">
        <f t="shared" si="63"/>
        <v/>
      </c>
    </row>
    <row r="479" spans="1:13" x14ac:dyDescent="0.2">
      <c r="A479" s="54" t="s">
        <v>879</v>
      </c>
      <c r="B479" s="55">
        <v>60</v>
      </c>
      <c r="C479" s="55" t="str">
        <f t="shared" si="60"/>
        <v>60</v>
      </c>
      <c r="D479" s="56" t="str">
        <f t="shared" si="61"/>
        <v/>
      </c>
      <c r="E479" s="63"/>
      <c r="F479" s="58">
        <v>60</v>
      </c>
      <c r="G479" s="59" t="str">
        <f t="shared" si="62"/>
        <v/>
      </c>
      <c r="H479" s="60" t="s">
        <v>880</v>
      </c>
      <c r="I479" s="60" t="s">
        <v>866</v>
      </c>
      <c r="J479" s="60" t="s">
        <v>2878</v>
      </c>
      <c r="K479" s="60">
        <v>4</v>
      </c>
      <c r="L479" s="61"/>
      <c r="M479" s="62" t="str">
        <f t="shared" si="63"/>
        <v/>
      </c>
    </row>
    <row r="480" spans="1:13" x14ac:dyDescent="0.2">
      <c r="A480" s="64" t="s">
        <v>881</v>
      </c>
      <c r="B480" s="65">
        <v>60</v>
      </c>
      <c r="C480" s="65" t="str">
        <f t="shared" si="60"/>
        <v>60</v>
      </c>
      <c r="D480" s="66" t="str">
        <f t="shared" si="61"/>
        <v/>
      </c>
      <c r="E480" s="63"/>
      <c r="F480" s="67">
        <v>60</v>
      </c>
      <c r="G480" s="68" t="str">
        <f t="shared" si="62"/>
        <v/>
      </c>
      <c r="H480" s="69" t="s">
        <v>882</v>
      </c>
      <c r="I480" s="69" t="s">
        <v>866</v>
      </c>
      <c r="J480" s="69" t="s">
        <v>2877</v>
      </c>
      <c r="K480" s="69">
        <v>3</v>
      </c>
      <c r="L480" s="70">
        <v>183</v>
      </c>
      <c r="M480" s="71" t="str">
        <f t="shared" si="63"/>
        <v/>
      </c>
    </row>
    <row r="481" spans="1:13" x14ac:dyDescent="0.2">
      <c r="A481" s="54" t="s">
        <v>883</v>
      </c>
      <c r="B481" s="55">
        <v>61</v>
      </c>
      <c r="C481" s="55" t="str">
        <f t="shared" si="60"/>
        <v>61</v>
      </c>
      <c r="D481" s="56" t="str">
        <f t="shared" si="61"/>
        <v/>
      </c>
      <c r="E481" s="63"/>
      <c r="F481" s="58">
        <v>61</v>
      </c>
      <c r="G481" s="59" t="str">
        <f t="shared" si="62"/>
        <v/>
      </c>
      <c r="H481" s="60" t="s">
        <v>884</v>
      </c>
      <c r="I481" s="60" t="s">
        <v>885</v>
      </c>
      <c r="J481" s="60" t="s">
        <v>2875</v>
      </c>
      <c r="K481" s="60">
        <v>420</v>
      </c>
      <c r="L481" s="61"/>
      <c r="M481" s="62" t="str">
        <f t="shared" si="63"/>
        <v/>
      </c>
    </row>
    <row r="482" spans="1:13" x14ac:dyDescent="0.2">
      <c r="A482" s="54" t="s">
        <v>886</v>
      </c>
      <c r="B482" s="55">
        <v>61</v>
      </c>
      <c r="C482" s="55" t="str">
        <f t="shared" ref="C482:C513" si="64">F482&amp;D482</f>
        <v>61</v>
      </c>
      <c r="D482" s="56" t="str">
        <f t="shared" ref="D482:D513" si="65">IF(E482&gt;="A","X","")</f>
        <v/>
      </c>
      <c r="E482" s="63"/>
      <c r="F482" s="58">
        <v>61</v>
      </c>
      <c r="G482" s="59" t="str">
        <f t="shared" ref="G482:G513" si="66">IF(F482&lt;&gt;F481,IF(AND(SUMIF(C:C,F482&amp;"X",K:K)&gt;0,SUMIF(C:C,F482&amp;"X",K:K)&lt;SUMIF(F:F,F482,K:K)),"FB",""),"")</f>
        <v/>
      </c>
      <c r="H482" s="60" t="s">
        <v>887</v>
      </c>
      <c r="I482" s="60" t="s">
        <v>885</v>
      </c>
      <c r="J482" s="60" t="s">
        <v>2877</v>
      </c>
      <c r="K482" s="60">
        <v>331</v>
      </c>
      <c r="L482" s="61"/>
      <c r="M482" s="62" t="str">
        <f t="shared" ref="M482:M513" si="67">IF(D482="X",K482,"")</f>
        <v/>
      </c>
    </row>
    <row r="483" spans="1:13" x14ac:dyDescent="0.2">
      <c r="A483" s="54" t="s">
        <v>888</v>
      </c>
      <c r="B483" s="55">
        <v>61</v>
      </c>
      <c r="C483" s="55" t="str">
        <f t="shared" si="64"/>
        <v>61</v>
      </c>
      <c r="D483" s="56" t="str">
        <f t="shared" si="65"/>
        <v/>
      </c>
      <c r="E483" s="63"/>
      <c r="F483" s="58">
        <v>61</v>
      </c>
      <c r="G483" s="59" t="str">
        <f t="shared" si="66"/>
        <v/>
      </c>
      <c r="H483" s="60" t="s">
        <v>889</v>
      </c>
      <c r="I483" s="60" t="s">
        <v>885</v>
      </c>
      <c r="J483" s="60" t="s">
        <v>2875</v>
      </c>
      <c r="K483" s="60">
        <v>101</v>
      </c>
      <c r="L483" s="61"/>
      <c r="M483" s="62" t="str">
        <f t="shared" si="67"/>
        <v/>
      </c>
    </row>
    <row r="484" spans="1:13" x14ac:dyDescent="0.2">
      <c r="A484" s="54" t="s">
        <v>890</v>
      </c>
      <c r="B484" s="55">
        <v>61</v>
      </c>
      <c r="C484" s="55" t="str">
        <f t="shared" si="64"/>
        <v>61</v>
      </c>
      <c r="D484" s="56" t="str">
        <f t="shared" si="65"/>
        <v/>
      </c>
      <c r="E484" s="63"/>
      <c r="F484" s="58">
        <v>61</v>
      </c>
      <c r="G484" s="59" t="str">
        <f t="shared" si="66"/>
        <v/>
      </c>
      <c r="H484" s="60" t="s">
        <v>891</v>
      </c>
      <c r="I484" s="60" t="s">
        <v>885</v>
      </c>
      <c r="J484" s="60" t="s">
        <v>2875</v>
      </c>
      <c r="K484" s="60">
        <v>32</v>
      </c>
      <c r="L484" s="61"/>
      <c r="M484" s="62" t="str">
        <f t="shared" si="67"/>
        <v/>
      </c>
    </row>
    <row r="485" spans="1:13" x14ac:dyDescent="0.2">
      <c r="A485" s="54" t="s">
        <v>892</v>
      </c>
      <c r="B485" s="55">
        <v>61</v>
      </c>
      <c r="C485" s="55" t="str">
        <f t="shared" si="64"/>
        <v>61</v>
      </c>
      <c r="D485" s="56" t="str">
        <f t="shared" si="65"/>
        <v/>
      </c>
      <c r="E485" s="63"/>
      <c r="F485" s="58">
        <v>61</v>
      </c>
      <c r="G485" s="59" t="str">
        <f t="shared" si="66"/>
        <v/>
      </c>
      <c r="H485" s="60" t="s">
        <v>893</v>
      </c>
      <c r="I485" s="60" t="s">
        <v>885</v>
      </c>
      <c r="J485" s="60" t="s">
        <v>2875</v>
      </c>
      <c r="K485" s="60">
        <v>20</v>
      </c>
      <c r="L485" s="61"/>
      <c r="M485" s="62" t="str">
        <f t="shared" si="67"/>
        <v/>
      </c>
    </row>
    <row r="486" spans="1:13" x14ac:dyDescent="0.2">
      <c r="A486" s="54" t="s">
        <v>894</v>
      </c>
      <c r="B486" s="55">
        <v>61</v>
      </c>
      <c r="C486" s="55" t="str">
        <f t="shared" si="64"/>
        <v>61</v>
      </c>
      <c r="D486" s="56" t="str">
        <f t="shared" si="65"/>
        <v/>
      </c>
      <c r="E486" s="63"/>
      <c r="F486" s="58">
        <v>61</v>
      </c>
      <c r="G486" s="59" t="str">
        <f t="shared" si="66"/>
        <v/>
      </c>
      <c r="H486" s="60" t="s">
        <v>895</v>
      </c>
      <c r="I486" s="60" t="s">
        <v>885</v>
      </c>
      <c r="J486" s="60" t="s">
        <v>2875</v>
      </c>
      <c r="K486" s="60">
        <v>13</v>
      </c>
      <c r="L486" s="61"/>
      <c r="M486" s="62" t="str">
        <f t="shared" si="67"/>
        <v/>
      </c>
    </row>
    <row r="487" spans="1:13" x14ac:dyDescent="0.2">
      <c r="A487" s="54" t="s">
        <v>896</v>
      </c>
      <c r="B487" s="55">
        <v>61</v>
      </c>
      <c r="C487" s="55" t="str">
        <f t="shared" si="64"/>
        <v>61</v>
      </c>
      <c r="D487" s="56" t="str">
        <f t="shared" si="65"/>
        <v/>
      </c>
      <c r="E487" s="63"/>
      <c r="F487" s="58">
        <v>61</v>
      </c>
      <c r="G487" s="59" t="str">
        <f t="shared" si="66"/>
        <v/>
      </c>
      <c r="H487" s="60" t="s">
        <v>897</v>
      </c>
      <c r="I487" s="60" t="s">
        <v>885</v>
      </c>
      <c r="J487" s="60" t="s">
        <v>2884</v>
      </c>
      <c r="K487" s="60">
        <v>11</v>
      </c>
      <c r="L487" s="61"/>
      <c r="M487" s="62" t="str">
        <f t="shared" si="67"/>
        <v/>
      </c>
    </row>
    <row r="488" spans="1:13" x14ac:dyDescent="0.2">
      <c r="A488" s="54" t="s">
        <v>898</v>
      </c>
      <c r="B488" s="55">
        <v>61</v>
      </c>
      <c r="C488" s="55" t="str">
        <f t="shared" si="64"/>
        <v>61</v>
      </c>
      <c r="D488" s="56" t="str">
        <f t="shared" si="65"/>
        <v/>
      </c>
      <c r="E488" s="63"/>
      <c r="F488" s="58">
        <v>61</v>
      </c>
      <c r="G488" s="59" t="str">
        <f t="shared" si="66"/>
        <v/>
      </c>
      <c r="H488" s="60" t="s">
        <v>899</v>
      </c>
      <c r="I488" s="60" t="s">
        <v>885</v>
      </c>
      <c r="J488" s="60" t="s">
        <v>2875</v>
      </c>
      <c r="K488" s="60">
        <v>7</v>
      </c>
      <c r="L488" s="61"/>
      <c r="M488" s="62" t="str">
        <f t="shared" si="67"/>
        <v/>
      </c>
    </row>
    <row r="489" spans="1:13" x14ac:dyDescent="0.2">
      <c r="A489" s="64" t="s">
        <v>900</v>
      </c>
      <c r="B489" s="65">
        <v>61</v>
      </c>
      <c r="C489" s="65" t="str">
        <f t="shared" si="64"/>
        <v>61</v>
      </c>
      <c r="D489" s="66" t="str">
        <f t="shared" si="65"/>
        <v/>
      </c>
      <c r="E489" s="63"/>
      <c r="F489" s="67">
        <v>61</v>
      </c>
      <c r="G489" s="68" t="str">
        <f t="shared" si="66"/>
        <v/>
      </c>
      <c r="H489" s="69" t="s">
        <v>901</v>
      </c>
      <c r="I489" s="69" t="s">
        <v>885</v>
      </c>
      <c r="J489" s="69" t="s">
        <v>2880</v>
      </c>
      <c r="K489" s="69">
        <v>2</v>
      </c>
      <c r="L489" s="70">
        <v>937</v>
      </c>
      <c r="M489" s="71" t="str">
        <f t="shared" si="67"/>
        <v/>
      </c>
    </row>
    <row r="490" spans="1:13" x14ac:dyDescent="0.2">
      <c r="A490" s="54" t="s">
        <v>902</v>
      </c>
      <c r="B490" s="55">
        <v>62</v>
      </c>
      <c r="C490" s="55" t="str">
        <f t="shared" si="64"/>
        <v>62</v>
      </c>
      <c r="D490" s="56" t="str">
        <f t="shared" si="65"/>
        <v/>
      </c>
      <c r="E490" s="63"/>
      <c r="F490" s="58">
        <v>62</v>
      </c>
      <c r="G490" s="59" t="str">
        <f t="shared" si="66"/>
        <v/>
      </c>
      <c r="H490" s="60" t="s">
        <v>903</v>
      </c>
      <c r="I490" s="60" t="s">
        <v>885</v>
      </c>
      <c r="J490" s="60" t="s">
        <v>2875</v>
      </c>
      <c r="K490" s="60">
        <v>225</v>
      </c>
      <c r="L490" s="61"/>
      <c r="M490" s="62" t="str">
        <f t="shared" si="67"/>
        <v/>
      </c>
    </row>
    <row r="491" spans="1:13" x14ac:dyDescent="0.2">
      <c r="A491" s="54" t="s">
        <v>904</v>
      </c>
      <c r="B491" s="55">
        <v>62</v>
      </c>
      <c r="C491" s="55" t="str">
        <f t="shared" si="64"/>
        <v>62</v>
      </c>
      <c r="D491" s="56" t="str">
        <f t="shared" si="65"/>
        <v/>
      </c>
      <c r="E491" s="63"/>
      <c r="F491" s="58">
        <v>62</v>
      </c>
      <c r="G491" s="59" t="str">
        <f t="shared" si="66"/>
        <v/>
      </c>
      <c r="H491" s="60" t="s">
        <v>905</v>
      </c>
      <c r="I491" s="60" t="s">
        <v>885</v>
      </c>
      <c r="J491" s="60" t="s">
        <v>2877</v>
      </c>
      <c r="K491" s="60">
        <v>34</v>
      </c>
      <c r="L491" s="61"/>
      <c r="M491" s="62" t="str">
        <f t="shared" si="67"/>
        <v/>
      </c>
    </row>
    <row r="492" spans="1:13" x14ac:dyDescent="0.2">
      <c r="A492" s="54" t="s">
        <v>906</v>
      </c>
      <c r="B492" s="55">
        <v>62</v>
      </c>
      <c r="C492" s="55" t="str">
        <f t="shared" si="64"/>
        <v>62</v>
      </c>
      <c r="D492" s="56" t="str">
        <f t="shared" si="65"/>
        <v/>
      </c>
      <c r="E492" s="63"/>
      <c r="F492" s="58">
        <v>62</v>
      </c>
      <c r="G492" s="59" t="str">
        <f t="shared" si="66"/>
        <v/>
      </c>
      <c r="H492" s="60" t="s">
        <v>907</v>
      </c>
      <c r="I492" s="60" t="s">
        <v>885</v>
      </c>
      <c r="J492" s="60" t="s">
        <v>2875</v>
      </c>
      <c r="K492" s="60">
        <v>20</v>
      </c>
      <c r="L492" s="61"/>
      <c r="M492" s="62" t="str">
        <f t="shared" si="67"/>
        <v/>
      </c>
    </row>
    <row r="493" spans="1:13" x14ac:dyDescent="0.2">
      <c r="A493" s="54" t="s">
        <v>908</v>
      </c>
      <c r="B493" s="55">
        <v>62</v>
      </c>
      <c r="C493" s="55" t="str">
        <f t="shared" si="64"/>
        <v>62</v>
      </c>
      <c r="D493" s="56" t="str">
        <f t="shared" si="65"/>
        <v/>
      </c>
      <c r="E493" s="63"/>
      <c r="F493" s="58">
        <v>62</v>
      </c>
      <c r="G493" s="59" t="str">
        <f t="shared" si="66"/>
        <v/>
      </c>
      <c r="H493" s="60" t="s">
        <v>909</v>
      </c>
      <c r="I493" s="60" t="s">
        <v>795</v>
      </c>
      <c r="J493" s="60" t="s">
        <v>2875</v>
      </c>
      <c r="K493" s="60">
        <v>13</v>
      </c>
      <c r="L493" s="61"/>
      <c r="M493" s="62" t="str">
        <f t="shared" si="67"/>
        <v/>
      </c>
    </row>
    <row r="494" spans="1:13" x14ac:dyDescent="0.2">
      <c r="A494" s="54" t="s">
        <v>910</v>
      </c>
      <c r="B494" s="55">
        <v>62</v>
      </c>
      <c r="C494" s="55" t="str">
        <f t="shared" si="64"/>
        <v>62</v>
      </c>
      <c r="D494" s="56" t="str">
        <f t="shared" si="65"/>
        <v/>
      </c>
      <c r="E494" s="63"/>
      <c r="F494" s="58">
        <v>62</v>
      </c>
      <c r="G494" s="59" t="str">
        <f t="shared" si="66"/>
        <v/>
      </c>
      <c r="H494" s="60" t="s">
        <v>911</v>
      </c>
      <c r="I494" s="60" t="s">
        <v>885</v>
      </c>
      <c r="J494" s="60" t="s">
        <v>2877</v>
      </c>
      <c r="K494" s="60">
        <v>10</v>
      </c>
      <c r="L494" s="61"/>
      <c r="M494" s="62" t="str">
        <f t="shared" si="67"/>
        <v/>
      </c>
    </row>
    <row r="495" spans="1:13" x14ac:dyDescent="0.2">
      <c r="A495" s="54" t="s">
        <v>912</v>
      </c>
      <c r="B495" s="55">
        <v>62</v>
      </c>
      <c r="C495" s="55" t="str">
        <f t="shared" si="64"/>
        <v>62</v>
      </c>
      <c r="D495" s="56" t="str">
        <f t="shared" si="65"/>
        <v/>
      </c>
      <c r="E495" s="63"/>
      <c r="F495" s="58">
        <v>62</v>
      </c>
      <c r="G495" s="59" t="str">
        <f t="shared" si="66"/>
        <v/>
      </c>
      <c r="H495" s="60" t="s">
        <v>913</v>
      </c>
      <c r="I495" s="60" t="s">
        <v>885</v>
      </c>
      <c r="J495" s="60" t="s">
        <v>2877</v>
      </c>
      <c r="K495" s="60">
        <v>6</v>
      </c>
      <c r="L495" s="61"/>
      <c r="M495" s="62" t="str">
        <f t="shared" si="67"/>
        <v/>
      </c>
    </row>
    <row r="496" spans="1:13" x14ac:dyDescent="0.2">
      <c r="A496" s="54" t="s">
        <v>914</v>
      </c>
      <c r="B496" s="55">
        <v>62</v>
      </c>
      <c r="C496" s="55" t="str">
        <f t="shared" si="64"/>
        <v>62</v>
      </c>
      <c r="D496" s="56" t="str">
        <f t="shared" si="65"/>
        <v/>
      </c>
      <c r="E496" s="63"/>
      <c r="F496" s="58">
        <v>62</v>
      </c>
      <c r="G496" s="59" t="str">
        <f t="shared" si="66"/>
        <v/>
      </c>
      <c r="H496" s="60" t="s">
        <v>915</v>
      </c>
      <c r="I496" s="60" t="s">
        <v>885</v>
      </c>
      <c r="J496" s="60" t="s">
        <v>2877</v>
      </c>
      <c r="K496" s="60">
        <v>5</v>
      </c>
      <c r="L496" s="61"/>
      <c r="M496" s="62" t="str">
        <f t="shared" si="67"/>
        <v/>
      </c>
    </row>
    <row r="497" spans="1:13" x14ac:dyDescent="0.2">
      <c r="A497" s="54" t="s">
        <v>916</v>
      </c>
      <c r="B497" s="55">
        <v>62</v>
      </c>
      <c r="C497" s="55" t="str">
        <f t="shared" si="64"/>
        <v>62</v>
      </c>
      <c r="D497" s="56" t="str">
        <f t="shared" si="65"/>
        <v/>
      </c>
      <c r="E497" s="63"/>
      <c r="F497" s="58">
        <v>62</v>
      </c>
      <c r="G497" s="59" t="str">
        <f t="shared" si="66"/>
        <v/>
      </c>
      <c r="H497" s="60" t="s">
        <v>917</v>
      </c>
      <c r="I497" s="60" t="s">
        <v>885</v>
      </c>
      <c r="J497" s="60" t="s">
        <v>2878</v>
      </c>
      <c r="K497" s="60">
        <v>5</v>
      </c>
      <c r="L497" s="61"/>
      <c r="M497" s="62" t="str">
        <f t="shared" si="67"/>
        <v/>
      </c>
    </row>
    <row r="498" spans="1:13" x14ac:dyDescent="0.2">
      <c r="A498" s="54" t="s">
        <v>918</v>
      </c>
      <c r="B498" s="55">
        <v>62</v>
      </c>
      <c r="C498" s="55" t="str">
        <f t="shared" si="64"/>
        <v>62</v>
      </c>
      <c r="D498" s="56" t="str">
        <f t="shared" si="65"/>
        <v/>
      </c>
      <c r="E498" s="63"/>
      <c r="F498" s="58">
        <v>62</v>
      </c>
      <c r="G498" s="59" t="str">
        <f t="shared" si="66"/>
        <v/>
      </c>
      <c r="H498" s="60" t="s">
        <v>2766</v>
      </c>
      <c r="I498" s="60" t="s">
        <v>885</v>
      </c>
      <c r="J498" s="60" t="s">
        <v>2877</v>
      </c>
      <c r="K498" s="60">
        <v>4</v>
      </c>
      <c r="L498" s="61"/>
      <c r="M498" s="62" t="str">
        <f t="shared" si="67"/>
        <v/>
      </c>
    </row>
    <row r="499" spans="1:13" x14ac:dyDescent="0.2">
      <c r="A499" s="64" t="s">
        <v>919</v>
      </c>
      <c r="B499" s="65">
        <v>62</v>
      </c>
      <c r="C499" s="65" t="str">
        <f t="shared" si="64"/>
        <v>62</v>
      </c>
      <c r="D499" s="66" t="str">
        <f t="shared" si="65"/>
        <v/>
      </c>
      <c r="E499" s="63"/>
      <c r="F499" s="67">
        <v>62</v>
      </c>
      <c r="G499" s="68" t="str">
        <f t="shared" si="66"/>
        <v/>
      </c>
      <c r="H499" s="69" t="s">
        <v>920</v>
      </c>
      <c r="I499" s="69" t="s">
        <v>885</v>
      </c>
      <c r="J499" s="69" t="s">
        <v>2878</v>
      </c>
      <c r="K499" s="69">
        <v>4</v>
      </c>
      <c r="L499" s="70">
        <v>326</v>
      </c>
      <c r="M499" s="71" t="str">
        <f t="shared" si="67"/>
        <v/>
      </c>
    </row>
    <row r="500" spans="1:13" x14ac:dyDescent="0.2">
      <c r="A500" s="54" t="s">
        <v>921</v>
      </c>
      <c r="B500" s="55">
        <v>63</v>
      </c>
      <c r="C500" s="55" t="str">
        <f t="shared" si="64"/>
        <v>63</v>
      </c>
      <c r="D500" s="56" t="str">
        <f t="shared" si="65"/>
        <v/>
      </c>
      <c r="E500" s="63"/>
      <c r="F500" s="58">
        <v>63</v>
      </c>
      <c r="G500" s="59" t="str">
        <f t="shared" si="66"/>
        <v/>
      </c>
      <c r="H500" s="60" t="s">
        <v>922</v>
      </c>
      <c r="I500" s="60" t="s">
        <v>923</v>
      </c>
      <c r="J500" s="60" t="s">
        <v>2875</v>
      </c>
      <c r="K500" s="60">
        <v>171</v>
      </c>
      <c r="L500" s="61"/>
      <c r="M500" s="62" t="str">
        <f t="shared" si="67"/>
        <v/>
      </c>
    </row>
    <row r="501" spans="1:13" x14ac:dyDescent="0.2">
      <c r="A501" s="54" t="s">
        <v>924</v>
      </c>
      <c r="B501" s="55">
        <v>63</v>
      </c>
      <c r="C501" s="55" t="str">
        <f t="shared" si="64"/>
        <v>63</v>
      </c>
      <c r="D501" s="56" t="str">
        <f t="shared" si="65"/>
        <v/>
      </c>
      <c r="E501" s="63"/>
      <c r="F501" s="58">
        <v>63</v>
      </c>
      <c r="G501" s="59" t="str">
        <f t="shared" si="66"/>
        <v/>
      </c>
      <c r="H501" s="60" t="s">
        <v>925</v>
      </c>
      <c r="I501" s="60" t="s">
        <v>923</v>
      </c>
      <c r="J501" s="60" t="s">
        <v>2884</v>
      </c>
      <c r="K501" s="60">
        <v>164</v>
      </c>
      <c r="L501" s="61"/>
      <c r="M501" s="62" t="str">
        <f t="shared" si="67"/>
        <v/>
      </c>
    </row>
    <row r="502" spans="1:13" x14ac:dyDescent="0.2">
      <c r="A502" s="54" t="s">
        <v>926</v>
      </c>
      <c r="B502" s="55">
        <v>63</v>
      </c>
      <c r="C502" s="55" t="str">
        <f t="shared" si="64"/>
        <v>63</v>
      </c>
      <c r="D502" s="56" t="str">
        <f t="shared" si="65"/>
        <v/>
      </c>
      <c r="E502" s="63"/>
      <c r="F502" s="58">
        <v>63</v>
      </c>
      <c r="G502" s="59" t="str">
        <f t="shared" si="66"/>
        <v/>
      </c>
      <c r="H502" s="60" t="s">
        <v>927</v>
      </c>
      <c r="I502" s="60" t="s">
        <v>923</v>
      </c>
      <c r="J502" s="60" t="s">
        <v>2875</v>
      </c>
      <c r="K502" s="60">
        <v>58</v>
      </c>
      <c r="L502" s="61"/>
      <c r="M502" s="62" t="str">
        <f t="shared" si="67"/>
        <v/>
      </c>
    </row>
    <row r="503" spans="1:13" x14ac:dyDescent="0.2">
      <c r="A503" s="54" t="s">
        <v>928</v>
      </c>
      <c r="B503" s="55">
        <v>63</v>
      </c>
      <c r="C503" s="55" t="str">
        <f t="shared" si="64"/>
        <v>63</v>
      </c>
      <c r="D503" s="56" t="str">
        <f t="shared" si="65"/>
        <v/>
      </c>
      <c r="E503" s="63"/>
      <c r="F503" s="58">
        <v>63</v>
      </c>
      <c r="G503" s="59" t="str">
        <f t="shared" si="66"/>
        <v/>
      </c>
      <c r="H503" s="60" t="s">
        <v>929</v>
      </c>
      <c r="I503" s="60" t="s">
        <v>923</v>
      </c>
      <c r="J503" s="60" t="s">
        <v>2875</v>
      </c>
      <c r="K503" s="60">
        <v>23</v>
      </c>
      <c r="L503" s="61"/>
      <c r="M503" s="62" t="str">
        <f t="shared" si="67"/>
        <v/>
      </c>
    </row>
    <row r="504" spans="1:13" x14ac:dyDescent="0.2">
      <c r="A504" s="54" t="s">
        <v>930</v>
      </c>
      <c r="B504" s="55">
        <v>63</v>
      </c>
      <c r="C504" s="55" t="str">
        <f t="shared" si="64"/>
        <v>63</v>
      </c>
      <c r="D504" s="56" t="str">
        <f t="shared" si="65"/>
        <v/>
      </c>
      <c r="E504" s="63"/>
      <c r="F504" s="58">
        <v>63</v>
      </c>
      <c r="G504" s="59" t="str">
        <f t="shared" si="66"/>
        <v/>
      </c>
      <c r="H504" s="60" t="s">
        <v>931</v>
      </c>
      <c r="I504" s="60" t="s">
        <v>866</v>
      </c>
      <c r="J504" s="60" t="s">
        <v>2878</v>
      </c>
      <c r="K504" s="60">
        <v>14</v>
      </c>
      <c r="L504" s="61"/>
      <c r="M504" s="62" t="str">
        <f t="shared" si="67"/>
        <v/>
      </c>
    </row>
    <row r="505" spans="1:13" x14ac:dyDescent="0.2">
      <c r="A505" s="54" t="s">
        <v>932</v>
      </c>
      <c r="B505" s="55">
        <v>63</v>
      </c>
      <c r="C505" s="55" t="str">
        <f t="shared" si="64"/>
        <v>63</v>
      </c>
      <c r="D505" s="56" t="str">
        <f t="shared" si="65"/>
        <v/>
      </c>
      <c r="E505" s="63"/>
      <c r="F505" s="58">
        <v>63</v>
      </c>
      <c r="G505" s="59" t="str">
        <f t="shared" si="66"/>
        <v/>
      </c>
      <c r="H505" s="60" t="s">
        <v>933</v>
      </c>
      <c r="I505" s="60" t="s">
        <v>923</v>
      </c>
      <c r="J505" s="60" t="s">
        <v>2878</v>
      </c>
      <c r="K505" s="60">
        <v>12</v>
      </c>
      <c r="L505" s="61"/>
      <c r="M505" s="62" t="str">
        <f t="shared" si="67"/>
        <v/>
      </c>
    </row>
    <row r="506" spans="1:13" x14ac:dyDescent="0.2">
      <c r="A506" s="54" t="s">
        <v>934</v>
      </c>
      <c r="B506" s="55">
        <v>63</v>
      </c>
      <c r="C506" s="55" t="str">
        <f t="shared" si="64"/>
        <v>63</v>
      </c>
      <c r="D506" s="56" t="str">
        <f t="shared" si="65"/>
        <v/>
      </c>
      <c r="E506" s="63"/>
      <c r="F506" s="58">
        <v>63</v>
      </c>
      <c r="G506" s="59" t="str">
        <f t="shared" si="66"/>
        <v/>
      </c>
      <c r="H506" s="60" t="s">
        <v>935</v>
      </c>
      <c r="I506" s="60" t="s">
        <v>866</v>
      </c>
      <c r="J506" s="60" t="s">
        <v>2875</v>
      </c>
      <c r="K506" s="60">
        <v>11</v>
      </c>
      <c r="L506" s="61"/>
      <c r="M506" s="62" t="str">
        <f t="shared" si="67"/>
        <v/>
      </c>
    </row>
    <row r="507" spans="1:13" x14ac:dyDescent="0.2">
      <c r="A507" s="54" t="s">
        <v>936</v>
      </c>
      <c r="B507" s="55">
        <v>63</v>
      </c>
      <c r="C507" s="55" t="str">
        <f t="shared" si="64"/>
        <v>63</v>
      </c>
      <c r="D507" s="56" t="str">
        <f t="shared" si="65"/>
        <v/>
      </c>
      <c r="E507" s="63"/>
      <c r="F507" s="58">
        <v>63</v>
      </c>
      <c r="G507" s="59" t="str">
        <f t="shared" si="66"/>
        <v/>
      </c>
      <c r="H507" s="60" t="s">
        <v>937</v>
      </c>
      <c r="I507" s="60" t="s">
        <v>923</v>
      </c>
      <c r="J507" s="60" t="s">
        <v>2884</v>
      </c>
      <c r="K507" s="60">
        <v>7</v>
      </c>
      <c r="L507" s="61"/>
      <c r="M507" s="62" t="str">
        <f t="shared" si="67"/>
        <v/>
      </c>
    </row>
    <row r="508" spans="1:13" x14ac:dyDescent="0.2">
      <c r="A508" s="54" t="s">
        <v>938</v>
      </c>
      <c r="B508" s="55">
        <v>63</v>
      </c>
      <c r="C508" s="55" t="str">
        <f t="shared" si="64"/>
        <v>63</v>
      </c>
      <c r="D508" s="56" t="str">
        <f t="shared" si="65"/>
        <v/>
      </c>
      <c r="E508" s="63"/>
      <c r="F508" s="58">
        <v>63</v>
      </c>
      <c r="G508" s="59" t="str">
        <f t="shared" si="66"/>
        <v/>
      </c>
      <c r="H508" s="60" t="s">
        <v>939</v>
      </c>
      <c r="I508" s="60" t="s">
        <v>923</v>
      </c>
      <c r="J508" s="60" t="s">
        <v>2877</v>
      </c>
      <c r="K508" s="60">
        <v>6</v>
      </c>
      <c r="L508" s="61"/>
      <c r="M508" s="62" t="str">
        <f t="shared" si="67"/>
        <v/>
      </c>
    </row>
    <row r="509" spans="1:13" x14ac:dyDescent="0.2">
      <c r="A509" s="54" t="s">
        <v>940</v>
      </c>
      <c r="B509" s="55">
        <v>63</v>
      </c>
      <c r="C509" s="55" t="str">
        <f t="shared" si="64"/>
        <v>63</v>
      </c>
      <c r="D509" s="56" t="str">
        <f t="shared" si="65"/>
        <v/>
      </c>
      <c r="E509" s="63"/>
      <c r="F509" s="58">
        <v>63</v>
      </c>
      <c r="G509" s="59" t="str">
        <f t="shared" si="66"/>
        <v/>
      </c>
      <c r="H509" s="60" t="s">
        <v>941</v>
      </c>
      <c r="I509" s="60" t="s">
        <v>923</v>
      </c>
      <c r="J509" s="60" t="s">
        <v>2881</v>
      </c>
      <c r="K509" s="60">
        <v>4</v>
      </c>
      <c r="L509" s="61"/>
      <c r="M509" s="62" t="str">
        <f t="shared" si="67"/>
        <v/>
      </c>
    </row>
    <row r="510" spans="1:13" x14ac:dyDescent="0.2">
      <c r="A510" s="54" t="s">
        <v>942</v>
      </c>
      <c r="B510" s="55">
        <v>63</v>
      </c>
      <c r="C510" s="55" t="str">
        <f t="shared" si="64"/>
        <v>63</v>
      </c>
      <c r="D510" s="56" t="str">
        <f t="shared" si="65"/>
        <v/>
      </c>
      <c r="E510" s="63"/>
      <c r="F510" s="58">
        <v>63</v>
      </c>
      <c r="G510" s="59" t="str">
        <f t="shared" si="66"/>
        <v/>
      </c>
      <c r="H510" s="60" t="s">
        <v>943</v>
      </c>
      <c r="I510" s="60" t="s">
        <v>866</v>
      </c>
      <c r="J510" s="60" t="s">
        <v>2880</v>
      </c>
      <c r="K510" s="60">
        <v>4</v>
      </c>
      <c r="L510" s="61"/>
      <c r="M510" s="62" t="str">
        <f t="shared" si="67"/>
        <v/>
      </c>
    </row>
    <row r="511" spans="1:13" x14ac:dyDescent="0.2">
      <c r="A511" s="54" t="s">
        <v>946</v>
      </c>
      <c r="B511" s="55">
        <v>63</v>
      </c>
      <c r="C511" s="55" t="str">
        <f t="shared" si="64"/>
        <v>63</v>
      </c>
      <c r="D511" s="56" t="str">
        <f t="shared" si="65"/>
        <v/>
      </c>
      <c r="E511" s="63"/>
      <c r="F511" s="58">
        <v>63</v>
      </c>
      <c r="G511" s="59" t="str">
        <f t="shared" si="66"/>
        <v/>
      </c>
      <c r="H511" s="60" t="s">
        <v>947</v>
      </c>
      <c r="I511" s="60" t="s">
        <v>923</v>
      </c>
      <c r="J511" s="60" t="s">
        <v>2878</v>
      </c>
      <c r="K511" s="60">
        <v>4</v>
      </c>
      <c r="L511" s="61"/>
      <c r="M511" s="62" t="str">
        <f t="shared" si="67"/>
        <v/>
      </c>
    </row>
    <row r="512" spans="1:13" x14ac:dyDescent="0.2">
      <c r="A512" s="54" t="s">
        <v>944</v>
      </c>
      <c r="B512" s="55">
        <v>63</v>
      </c>
      <c r="C512" s="55" t="str">
        <f t="shared" si="64"/>
        <v>63</v>
      </c>
      <c r="D512" s="56" t="str">
        <f t="shared" si="65"/>
        <v/>
      </c>
      <c r="E512" s="63"/>
      <c r="F512" s="58">
        <v>63</v>
      </c>
      <c r="G512" s="59" t="str">
        <f t="shared" si="66"/>
        <v/>
      </c>
      <c r="H512" s="60" t="s">
        <v>945</v>
      </c>
      <c r="I512" s="60" t="s">
        <v>923</v>
      </c>
      <c r="J512" s="60" t="s">
        <v>2878</v>
      </c>
      <c r="K512" s="60">
        <v>3</v>
      </c>
      <c r="L512" s="61"/>
      <c r="M512" s="62" t="str">
        <f t="shared" si="67"/>
        <v/>
      </c>
    </row>
    <row r="513" spans="1:13" x14ac:dyDescent="0.2">
      <c r="A513" s="54" t="s">
        <v>950</v>
      </c>
      <c r="B513" s="55">
        <v>63</v>
      </c>
      <c r="C513" s="55" t="str">
        <f t="shared" si="64"/>
        <v>63</v>
      </c>
      <c r="D513" s="56" t="str">
        <f t="shared" si="65"/>
        <v/>
      </c>
      <c r="E513" s="63"/>
      <c r="F513" s="58">
        <v>63</v>
      </c>
      <c r="G513" s="59" t="str">
        <f t="shared" si="66"/>
        <v/>
      </c>
      <c r="H513" s="60" t="s">
        <v>951</v>
      </c>
      <c r="I513" s="60" t="s">
        <v>923</v>
      </c>
      <c r="J513" s="60" t="s">
        <v>2880</v>
      </c>
      <c r="K513" s="60">
        <v>3</v>
      </c>
      <c r="L513" s="61"/>
      <c r="M513" s="62" t="str">
        <f t="shared" si="67"/>
        <v/>
      </c>
    </row>
    <row r="514" spans="1:13" x14ac:dyDescent="0.2">
      <c r="A514" s="54" t="s">
        <v>952</v>
      </c>
      <c r="B514" s="55">
        <v>63</v>
      </c>
      <c r="C514" s="55" t="str">
        <f t="shared" ref="C514:C545" si="68">F514&amp;D514</f>
        <v>63</v>
      </c>
      <c r="D514" s="56" t="str">
        <f t="shared" ref="D514:D545" si="69">IF(E514&gt;="A","X","")</f>
        <v/>
      </c>
      <c r="E514" s="63"/>
      <c r="F514" s="58">
        <v>63</v>
      </c>
      <c r="G514" s="59" t="str">
        <f t="shared" ref="G514:G545" si="70">IF(F514&lt;&gt;F513,IF(AND(SUMIF(C:C,F514&amp;"X",K:K)&gt;0,SUMIF(C:C,F514&amp;"X",K:K)&lt;SUMIF(F:F,F514,K:K)),"FB",""),"")</f>
        <v/>
      </c>
      <c r="H514" s="60" t="s">
        <v>953</v>
      </c>
      <c r="I514" s="60" t="s">
        <v>923</v>
      </c>
      <c r="J514" s="60" t="s">
        <v>2880</v>
      </c>
      <c r="K514" s="60">
        <v>2</v>
      </c>
      <c r="L514" s="61"/>
      <c r="M514" s="62" t="str">
        <f t="shared" ref="M514:M545" si="71">IF(D514="X",K514,"")</f>
        <v/>
      </c>
    </row>
    <row r="515" spans="1:13" x14ac:dyDescent="0.2">
      <c r="A515" s="54" t="s">
        <v>948</v>
      </c>
      <c r="B515" s="55">
        <v>63</v>
      </c>
      <c r="C515" s="55" t="str">
        <f t="shared" si="68"/>
        <v>63</v>
      </c>
      <c r="D515" s="56" t="str">
        <f t="shared" si="69"/>
        <v/>
      </c>
      <c r="E515" s="63"/>
      <c r="F515" s="58">
        <v>63</v>
      </c>
      <c r="G515" s="59" t="str">
        <f t="shared" si="70"/>
        <v/>
      </c>
      <c r="H515" s="60" t="s">
        <v>949</v>
      </c>
      <c r="I515" s="60" t="s">
        <v>923</v>
      </c>
      <c r="J515" s="60" t="s">
        <v>2878</v>
      </c>
      <c r="K515" s="60">
        <v>2</v>
      </c>
      <c r="L515" s="61"/>
      <c r="M515" s="62" t="str">
        <f t="shared" si="71"/>
        <v/>
      </c>
    </row>
    <row r="516" spans="1:13" x14ac:dyDescent="0.2">
      <c r="A516" s="54" t="s">
        <v>954</v>
      </c>
      <c r="B516" s="55">
        <v>63</v>
      </c>
      <c r="C516" s="55" t="str">
        <f t="shared" si="68"/>
        <v>63</v>
      </c>
      <c r="D516" s="56" t="str">
        <f t="shared" si="69"/>
        <v/>
      </c>
      <c r="E516" s="63"/>
      <c r="F516" s="58">
        <v>63</v>
      </c>
      <c r="G516" s="59" t="str">
        <f t="shared" si="70"/>
        <v/>
      </c>
      <c r="H516" s="60" t="s">
        <v>955</v>
      </c>
      <c r="I516" s="60" t="s">
        <v>923</v>
      </c>
      <c r="J516" s="60" t="s">
        <v>2878</v>
      </c>
      <c r="K516" s="60">
        <v>2</v>
      </c>
      <c r="L516" s="61"/>
      <c r="M516" s="62" t="str">
        <f t="shared" si="71"/>
        <v/>
      </c>
    </row>
    <row r="517" spans="1:13" x14ac:dyDescent="0.2">
      <c r="A517" s="64" t="s">
        <v>956</v>
      </c>
      <c r="B517" s="65">
        <v>63</v>
      </c>
      <c r="C517" s="65" t="str">
        <f t="shared" si="68"/>
        <v>63</v>
      </c>
      <c r="D517" s="66" t="str">
        <f t="shared" si="69"/>
        <v/>
      </c>
      <c r="E517" s="63"/>
      <c r="F517" s="67">
        <v>63</v>
      </c>
      <c r="G517" s="68" t="str">
        <f t="shared" si="70"/>
        <v/>
      </c>
      <c r="H517" s="69" t="s">
        <v>957</v>
      </c>
      <c r="I517" s="69" t="s">
        <v>866</v>
      </c>
      <c r="J517" s="69" t="s">
        <v>2878</v>
      </c>
      <c r="K517" s="69">
        <v>1</v>
      </c>
      <c r="L517" s="70">
        <v>491</v>
      </c>
      <c r="M517" s="71" t="str">
        <f t="shared" si="71"/>
        <v/>
      </c>
    </row>
    <row r="518" spans="1:13" x14ac:dyDescent="0.2">
      <c r="A518" s="54" t="s">
        <v>958</v>
      </c>
      <c r="B518" s="55">
        <v>64</v>
      </c>
      <c r="C518" s="55" t="str">
        <f t="shared" si="68"/>
        <v>64</v>
      </c>
      <c r="D518" s="56" t="str">
        <f t="shared" si="69"/>
        <v/>
      </c>
      <c r="E518" s="63"/>
      <c r="F518" s="58">
        <v>64</v>
      </c>
      <c r="G518" s="59" t="str">
        <f t="shared" si="70"/>
        <v/>
      </c>
      <c r="H518" s="60" t="s">
        <v>959</v>
      </c>
      <c r="I518" s="60" t="s">
        <v>923</v>
      </c>
      <c r="J518" s="60" t="s">
        <v>2875</v>
      </c>
      <c r="K518" s="60">
        <v>32</v>
      </c>
      <c r="L518" s="61"/>
      <c r="M518" s="62" t="str">
        <f t="shared" si="71"/>
        <v/>
      </c>
    </row>
    <row r="519" spans="1:13" x14ac:dyDescent="0.2">
      <c r="A519" s="54" t="s">
        <v>960</v>
      </c>
      <c r="B519" s="55">
        <v>64</v>
      </c>
      <c r="C519" s="55" t="str">
        <f t="shared" si="68"/>
        <v>64</v>
      </c>
      <c r="D519" s="56" t="str">
        <f t="shared" si="69"/>
        <v/>
      </c>
      <c r="E519" s="63"/>
      <c r="F519" s="58">
        <v>64</v>
      </c>
      <c r="G519" s="59" t="str">
        <f t="shared" si="70"/>
        <v/>
      </c>
      <c r="H519" s="60" t="s">
        <v>961</v>
      </c>
      <c r="I519" s="60" t="s">
        <v>923</v>
      </c>
      <c r="J519" s="60" t="s">
        <v>2875</v>
      </c>
      <c r="K519" s="60">
        <v>19</v>
      </c>
      <c r="L519" s="61"/>
      <c r="M519" s="62" t="str">
        <f t="shared" si="71"/>
        <v/>
      </c>
    </row>
    <row r="520" spans="1:13" x14ac:dyDescent="0.2">
      <c r="A520" s="54" t="s">
        <v>1037</v>
      </c>
      <c r="B520" s="55">
        <v>64</v>
      </c>
      <c r="C520" s="55" t="str">
        <f t="shared" si="68"/>
        <v>64</v>
      </c>
      <c r="D520" s="56" t="str">
        <f t="shared" si="69"/>
        <v/>
      </c>
      <c r="E520" s="63"/>
      <c r="F520" s="58">
        <v>64</v>
      </c>
      <c r="G520" s="59" t="str">
        <f t="shared" si="70"/>
        <v/>
      </c>
      <c r="H520" s="60" t="s">
        <v>2767</v>
      </c>
      <c r="I520" s="60" t="s">
        <v>923</v>
      </c>
      <c r="J520" s="60" t="s">
        <v>2878</v>
      </c>
      <c r="K520" s="60">
        <v>17</v>
      </c>
      <c r="L520" s="61"/>
      <c r="M520" s="62" t="str">
        <f t="shared" si="71"/>
        <v/>
      </c>
    </row>
    <row r="521" spans="1:13" x14ac:dyDescent="0.2">
      <c r="A521" s="54" t="s">
        <v>962</v>
      </c>
      <c r="B521" s="55">
        <v>64</v>
      </c>
      <c r="C521" s="55" t="str">
        <f t="shared" si="68"/>
        <v>64</v>
      </c>
      <c r="D521" s="56" t="str">
        <f t="shared" si="69"/>
        <v/>
      </c>
      <c r="E521" s="63"/>
      <c r="F521" s="58">
        <v>64</v>
      </c>
      <c r="G521" s="59" t="str">
        <f t="shared" si="70"/>
        <v/>
      </c>
      <c r="H521" s="60" t="s">
        <v>963</v>
      </c>
      <c r="I521" s="60" t="s">
        <v>923</v>
      </c>
      <c r="J521" s="60" t="s">
        <v>2875</v>
      </c>
      <c r="K521" s="60">
        <v>13</v>
      </c>
      <c r="L521" s="61"/>
      <c r="M521" s="62" t="str">
        <f t="shared" si="71"/>
        <v/>
      </c>
    </row>
    <row r="522" spans="1:13" x14ac:dyDescent="0.2">
      <c r="A522" s="54" t="s">
        <v>964</v>
      </c>
      <c r="B522" s="55">
        <v>64</v>
      </c>
      <c r="C522" s="55" t="str">
        <f t="shared" si="68"/>
        <v>64</v>
      </c>
      <c r="D522" s="56" t="str">
        <f t="shared" si="69"/>
        <v/>
      </c>
      <c r="E522" s="63"/>
      <c r="F522" s="58">
        <v>64</v>
      </c>
      <c r="G522" s="59" t="str">
        <f t="shared" si="70"/>
        <v/>
      </c>
      <c r="H522" s="60" t="s">
        <v>965</v>
      </c>
      <c r="I522" s="60" t="s">
        <v>866</v>
      </c>
      <c r="J522" s="60" t="s">
        <v>2878</v>
      </c>
      <c r="K522" s="60">
        <v>8</v>
      </c>
      <c r="L522" s="61"/>
      <c r="M522" s="62" t="str">
        <f t="shared" si="71"/>
        <v/>
      </c>
    </row>
    <row r="523" spans="1:13" x14ac:dyDescent="0.2">
      <c r="A523" s="54" t="s">
        <v>974</v>
      </c>
      <c r="B523" s="55">
        <v>64</v>
      </c>
      <c r="C523" s="55" t="str">
        <f t="shared" si="68"/>
        <v>64</v>
      </c>
      <c r="D523" s="56" t="str">
        <f t="shared" si="69"/>
        <v/>
      </c>
      <c r="E523" s="63"/>
      <c r="F523" s="58">
        <v>64</v>
      </c>
      <c r="G523" s="59" t="str">
        <f t="shared" si="70"/>
        <v/>
      </c>
      <c r="H523" s="60" t="s">
        <v>975</v>
      </c>
      <c r="I523" s="60" t="s">
        <v>923</v>
      </c>
      <c r="J523" s="60" t="s">
        <v>2878</v>
      </c>
      <c r="K523" s="60">
        <v>5</v>
      </c>
      <c r="L523" s="61"/>
      <c r="M523" s="62" t="str">
        <f t="shared" si="71"/>
        <v/>
      </c>
    </row>
    <row r="524" spans="1:13" x14ac:dyDescent="0.2">
      <c r="A524" s="54" t="s">
        <v>966</v>
      </c>
      <c r="B524" s="55">
        <v>64</v>
      </c>
      <c r="C524" s="55" t="str">
        <f t="shared" si="68"/>
        <v>64</v>
      </c>
      <c r="D524" s="56" t="str">
        <f t="shared" si="69"/>
        <v/>
      </c>
      <c r="E524" s="63"/>
      <c r="F524" s="58">
        <v>64</v>
      </c>
      <c r="G524" s="59" t="str">
        <f t="shared" si="70"/>
        <v/>
      </c>
      <c r="H524" s="60" t="s">
        <v>967</v>
      </c>
      <c r="I524" s="60" t="s">
        <v>866</v>
      </c>
      <c r="J524" s="60" t="s">
        <v>2878</v>
      </c>
      <c r="K524" s="60">
        <v>5</v>
      </c>
      <c r="L524" s="61"/>
      <c r="M524" s="62" t="str">
        <f t="shared" si="71"/>
        <v/>
      </c>
    </row>
    <row r="525" spans="1:13" x14ac:dyDescent="0.2">
      <c r="A525" s="54" t="s">
        <v>970</v>
      </c>
      <c r="B525" s="55">
        <v>64</v>
      </c>
      <c r="C525" s="55" t="str">
        <f t="shared" si="68"/>
        <v>64</v>
      </c>
      <c r="D525" s="56" t="str">
        <f t="shared" si="69"/>
        <v/>
      </c>
      <c r="E525" s="63"/>
      <c r="F525" s="58">
        <v>64</v>
      </c>
      <c r="G525" s="59" t="str">
        <f t="shared" si="70"/>
        <v/>
      </c>
      <c r="H525" s="60" t="s">
        <v>971</v>
      </c>
      <c r="I525" s="60" t="s">
        <v>866</v>
      </c>
      <c r="J525" s="60" t="s">
        <v>2875</v>
      </c>
      <c r="K525" s="60">
        <v>5</v>
      </c>
      <c r="L525" s="61"/>
      <c r="M525" s="62" t="str">
        <f t="shared" si="71"/>
        <v/>
      </c>
    </row>
    <row r="526" spans="1:13" x14ac:dyDescent="0.2">
      <c r="A526" s="54" t="s">
        <v>968</v>
      </c>
      <c r="B526" s="55">
        <v>64</v>
      </c>
      <c r="C526" s="55" t="str">
        <f t="shared" si="68"/>
        <v>64</v>
      </c>
      <c r="D526" s="56" t="str">
        <f t="shared" si="69"/>
        <v/>
      </c>
      <c r="E526" s="63"/>
      <c r="F526" s="58">
        <v>64</v>
      </c>
      <c r="G526" s="59" t="str">
        <f t="shared" si="70"/>
        <v/>
      </c>
      <c r="H526" s="60" t="s">
        <v>969</v>
      </c>
      <c r="I526" s="60" t="s">
        <v>923</v>
      </c>
      <c r="J526" s="60" t="s">
        <v>2880</v>
      </c>
      <c r="K526" s="60">
        <v>5</v>
      </c>
      <c r="L526" s="61"/>
      <c r="M526" s="62" t="str">
        <f t="shared" si="71"/>
        <v/>
      </c>
    </row>
    <row r="527" spans="1:13" x14ac:dyDescent="0.2">
      <c r="A527" s="54" t="s">
        <v>972</v>
      </c>
      <c r="B527" s="55">
        <v>64</v>
      </c>
      <c r="C527" s="55" t="str">
        <f t="shared" si="68"/>
        <v>64</v>
      </c>
      <c r="D527" s="56" t="str">
        <f t="shared" si="69"/>
        <v/>
      </c>
      <c r="E527" s="63"/>
      <c r="F527" s="58">
        <v>64</v>
      </c>
      <c r="G527" s="59" t="str">
        <f t="shared" si="70"/>
        <v/>
      </c>
      <c r="H527" s="60" t="s">
        <v>973</v>
      </c>
      <c r="I527" s="60" t="s">
        <v>923</v>
      </c>
      <c r="J527" s="60" t="s">
        <v>2884</v>
      </c>
      <c r="K527" s="60">
        <v>5</v>
      </c>
      <c r="L527" s="61"/>
      <c r="M527" s="62" t="str">
        <f t="shared" si="71"/>
        <v/>
      </c>
    </row>
    <row r="528" spans="1:13" x14ac:dyDescent="0.2">
      <c r="A528" s="54" t="s">
        <v>976</v>
      </c>
      <c r="B528" s="55">
        <v>64</v>
      </c>
      <c r="C528" s="55" t="str">
        <f t="shared" si="68"/>
        <v>64</v>
      </c>
      <c r="D528" s="56" t="str">
        <f t="shared" si="69"/>
        <v/>
      </c>
      <c r="E528" s="63"/>
      <c r="F528" s="58">
        <v>64</v>
      </c>
      <c r="G528" s="59" t="str">
        <f t="shared" si="70"/>
        <v/>
      </c>
      <c r="H528" s="60" t="s">
        <v>977</v>
      </c>
      <c r="I528" s="60" t="s">
        <v>923</v>
      </c>
      <c r="J528" s="60" t="s">
        <v>2878</v>
      </c>
      <c r="K528" s="60">
        <v>4</v>
      </c>
      <c r="L528" s="61"/>
      <c r="M528" s="62" t="str">
        <f t="shared" si="71"/>
        <v/>
      </c>
    </row>
    <row r="529" spans="1:13" x14ac:dyDescent="0.2">
      <c r="A529" s="54" t="s">
        <v>978</v>
      </c>
      <c r="B529" s="55">
        <v>64</v>
      </c>
      <c r="C529" s="55" t="str">
        <f t="shared" si="68"/>
        <v>64</v>
      </c>
      <c r="D529" s="56" t="str">
        <f t="shared" si="69"/>
        <v/>
      </c>
      <c r="E529" s="63"/>
      <c r="F529" s="58">
        <v>64</v>
      </c>
      <c r="G529" s="59" t="str">
        <f t="shared" si="70"/>
        <v/>
      </c>
      <c r="H529" s="60" t="s">
        <v>979</v>
      </c>
      <c r="I529" s="60" t="s">
        <v>923</v>
      </c>
      <c r="J529" s="60" t="s">
        <v>2878</v>
      </c>
      <c r="K529" s="60">
        <v>4</v>
      </c>
      <c r="L529" s="61"/>
      <c r="M529" s="62" t="str">
        <f t="shared" si="71"/>
        <v/>
      </c>
    </row>
    <row r="530" spans="1:13" x14ac:dyDescent="0.2">
      <c r="A530" s="54" t="s">
        <v>980</v>
      </c>
      <c r="B530" s="55">
        <v>64</v>
      </c>
      <c r="C530" s="55" t="str">
        <f t="shared" si="68"/>
        <v>64</v>
      </c>
      <c r="D530" s="56" t="str">
        <f t="shared" si="69"/>
        <v/>
      </c>
      <c r="E530" s="63"/>
      <c r="F530" s="58">
        <v>64</v>
      </c>
      <c r="G530" s="59" t="str">
        <f t="shared" si="70"/>
        <v/>
      </c>
      <c r="H530" s="60" t="s">
        <v>981</v>
      </c>
      <c r="I530" s="60" t="s">
        <v>866</v>
      </c>
      <c r="J530" s="60" t="s">
        <v>2884</v>
      </c>
      <c r="K530" s="60">
        <v>4</v>
      </c>
      <c r="L530" s="61"/>
      <c r="M530" s="62" t="str">
        <f t="shared" si="71"/>
        <v/>
      </c>
    </row>
    <row r="531" spans="1:13" x14ac:dyDescent="0.2">
      <c r="A531" s="54" t="s">
        <v>982</v>
      </c>
      <c r="B531" s="55">
        <v>64</v>
      </c>
      <c r="C531" s="55" t="str">
        <f t="shared" si="68"/>
        <v>64</v>
      </c>
      <c r="D531" s="56" t="str">
        <f t="shared" si="69"/>
        <v/>
      </c>
      <c r="E531" s="63"/>
      <c r="F531" s="58">
        <v>64</v>
      </c>
      <c r="G531" s="59" t="str">
        <f t="shared" si="70"/>
        <v/>
      </c>
      <c r="H531" s="60" t="s">
        <v>983</v>
      </c>
      <c r="I531" s="60" t="s">
        <v>923</v>
      </c>
      <c r="J531" s="60" t="s">
        <v>2880</v>
      </c>
      <c r="K531" s="60">
        <v>4</v>
      </c>
      <c r="L531" s="61"/>
      <c r="M531" s="62" t="str">
        <f t="shared" si="71"/>
        <v/>
      </c>
    </row>
    <row r="532" spans="1:13" x14ac:dyDescent="0.2">
      <c r="A532" s="54" t="s">
        <v>984</v>
      </c>
      <c r="B532" s="55">
        <v>64</v>
      </c>
      <c r="C532" s="55" t="str">
        <f t="shared" si="68"/>
        <v>64</v>
      </c>
      <c r="D532" s="56" t="str">
        <f t="shared" si="69"/>
        <v/>
      </c>
      <c r="E532" s="63"/>
      <c r="F532" s="58">
        <v>64</v>
      </c>
      <c r="G532" s="59" t="str">
        <f t="shared" si="70"/>
        <v/>
      </c>
      <c r="H532" s="60" t="s">
        <v>985</v>
      </c>
      <c r="I532" s="60" t="s">
        <v>923</v>
      </c>
      <c r="J532" s="60" t="s">
        <v>2878</v>
      </c>
      <c r="K532" s="60">
        <v>4</v>
      </c>
      <c r="L532" s="61"/>
      <c r="M532" s="62" t="str">
        <f t="shared" si="71"/>
        <v/>
      </c>
    </row>
    <row r="533" spans="1:13" x14ac:dyDescent="0.2">
      <c r="A533" s="54" t="s">
        <v>986</v>
      </c>
      <c r="B533" s="55">
        <v>64</v>
      </c>
      <c r="C533" s="55" t="str">
        <f t="shared" si="68"/>
        <v>64</v>
      </c>
      <c r="D533" s="56" t="str">
        <f t="shared" si="69"/>
        <v/>
      </c>
      <c r="E533" s="63"/>
      <c r="F533" s="58">
        <v>64</v>
      </c>
      <c r="G533" s="59" t="str">
        <f t="shared" si="70"/>
        <v/>
      </c>
      <c r="H533" s="60" t="s">
        <v>987</v>
      </c>
      <c r="I533" s="60" t="s">
        <v>923</v>
      </c>
      <c r="J533" s="60" t="s">
        <v>2878</v>
      </c>
      <c r="K533" s="60">
        <v>4</v>
      </c>
      <c r="L533" s="61"/>
      <c r="M533" s="62" t="str">
        <f t="shared" si="71"/>
        <v/>
      </c>
    </row>
    <row r="534" spans="1:13" x14ac:dyDescent="0.2">
      <c r="A534" s="54" t="s">
        <v>988</v>
      </c>
      <c r="B534" s="55">
        <v>64</v>
      </c>
      <c r="C534" s="55" t="str">
        <f t="shared" si="68"/>
        <v>64</v>
      </c>
      <c r="D534" s="56" t="str">
        <f t="shared" si="69"/>
        <v/>
      </c>
      <c r="E534" s="63"/>
      <c r="F534" s="58">
        <v>64</v>
      </c>
      <c r="G534" s="59" t="str">
        <f t="shared" si="70"/>
        <v/>
      </c>
      <c r="H534" s="60" t="s">
        <v>41</v>
      </c>
      <c r="I534" s="60" t="s">
        <v>923</v>
      </c>
      <c r="J534" s="60" t="s">
        <v>2884</v>
      </c>
      <c r="K534" s="60">
        <v>4</v>
      </c>
      <c r="L534" s="61"/>
      <c r="M534" s="62" t="str">
        <f t="shared" si="71"/>
        <v/>
      </c>
    </row>
    <row r="535" spans="1:13" x14ac:dyDescent="0.2">
      <c r="A535" s="54" t="s">
        <v>996</v>
      </c>
      <c r="B535" s="55">
        <v>64</v>
      </c>
      <c r="C535" s="55" t="str">
        <f t="shared" si="68"/>
        <v>64</v>
      </c>
      <c r="D535" s="56" t="str">
        <f t="shared" si="69"/>
        <v/>
      </c>
      <c r="E535" s="63"/>
      <c r="F535" s="58">
        <v>64</v>
      </c>
      <c r="G535" s="59" t="str">
        <f t="shared" si="70"/>
        <v/>
      </c>
      <c r="H535" s="60" t="s">
        <v>997</v>
      </c>
      <c r="I535" s="60" t="s">
        <v>923</v>
      </c>
      <c r="J535" s="60" t="s">
        <v>2878</v>
      </c>
      <c r="K535" s="60">
        <v>4</v>
      </c>
      <c r="L535" s="61"/>
      <c r="M535" s="62" t="str">
        <f t="shared" si="71"/>
        <v/>
      </c>
    </row>
    <row r="536" spans="1:13" x14ac:dyDescent="0.2">
      <c r="A536" s="54" t="s">
        <v>989</v>
      </c>
      <c r="B536" s="55">
        <v>64</v>
      </c>
      <c r="C536" s="55" t="str">
        <f t="shared" si="68"/>
        <v>64</v>
      </c>
      <c r="D536" s="56" t="str">
        <f t="shared" si="69"/>
        <v/>
      </c>
      <c r="E536" s="63"/>
      <c r="F536" s="58">
        <v>64</v>
      </c>
      <c r="G536" s="59" t="str">
        <f t="shared" si="70"/>
        <v/>
      </c>
      <c r="H536" s="60" t="s">
        <v>990</v>
      </c>
      <c r="I536" s="60" t="s">
        <v>923</v>
      </c>
      <c r="J536" s="60" t="s">
        <v>2878</v>
      </c>
      <c r="K536" s="60">
        <v>3</v>
      </c>
      <c r="L536" s="61"/>
      <c r="M536" s="62" t="str">
        <f t="shared" si="71"/>
        <v/>
      </c>
    </row>
    <row r="537" spans="1:13" x14ac:dyDescent="0.2">
      <c r="A537" s="54" t="s">
        <v>991</v>
      </c>
      <c r="B537" s="55">
        <v>64</v>
      </c>
      <c r="C537" s="55" t="str">
        <f t="shared" si="68"/>
        <v>64</v>
      </c>
      <c r="D537" s="56" t="str">
        <f t="shared" si="69"/>
        <v/>
      </c>
      <c r="E537" s="63"/>
      <c r="F537" s="58">
        <v>64</v>
      </c>
      <c r="G537" s="59" t="str">
        <f t="shared" si="70"/>
        <v/>
      </c>
      <c r="H537" s="60" t="s">
        <v>992</v>
      </c>
      <c r="I537" s="60" t="s">
        <v>993</v>
      </c>
      <c r="J537" s="60" t="s">
        <v>2884</v>
      </c>
      <c r="K537" s="60">
        <v>3</v>
      </c>
      <c r="L537" s="61"/>
      <c r="M537" s="62" t="str">
        <f t="shared" si="71"/>
        <v/>
      </c>
    </row>
    <row r="538" spans="1:13" x14ac:dyDescent="0.2">
      <c r="A538" s="54" t="s">
        <v>994</v>
      </c>
      <c r="B538" s="55">
        <v>64</v>
      </c>
      <c r="C538" s="55" t="str">
        <f t="shared" si="68"/>
        <v>64</v>
      </c>
      <c r="D538" s="56" t="str">
        <f t="shared" si="69"/>
        <v/>
      </c>
      <c r="E538" s="63"/>
      <c r="F538" s="58">
        <v>64</v>
      </c>
      <c r="G538" s="59" t="str">
        <f t="shared" si="70"/>
        <v/>
      </c>
      <c r="H538" s="60" t="s">
        <v>995</v>
      </c>
      <c r="I538" s="60" t="s">
        <v>923</v>
      </c>
      <c r="J538" s="60" t="s">
        <v>2878</v>
      </c>
      <c r="K538" s="60">
        <v>3</v>
      </c>
      <c r="L538" s="61"/>
      <c r="M538" s="62" t="str">
        <f t="shared" si="71"/>
        <v/>
      </c>
    </row>
    <row r="539" spans="1:13" x14ac:dyDescent="0.2">
      <c r="A539" s="64" t="s">
        <v>998</v>
      </c>
      <c r="B539" s="65">
        <v>64</v>
      </c>
      <c r="C539" s="65" t="str">
        <f t="shared" si="68"/>
        <v>64</v>
      </c>
      <c r="D539" s="66" t="str">
        <f t="shared" si="69"/>
        <v/>
      </c>
      <c r="E539" s="63"/>
      <c r="F539" s="67">
        <v>64</v>
      </c>
      <c r="G539" s="68" t="str">
        <f t="shared" si="70"/>
        <v/>
      </c>
      <c r="H539" s="69" t="s">
        <v>999</v>
      </c>
      <c r="I539" s="69" t="s">
        <v>923</v>
      </c>
      <c r="J539" s="69" t="s">
        <v>2878</v>
      </c>
      <c r="K539" s="69">
        <v>1</v>
      </c>
      <c r="L539" s="70">
        <v>156</v>
      </c>
      <c r="M539" s="71" t="str">
        <f t="shared" si="71"/>
        <v/>
      </c>
    </row>
    <row r="540" spans="1:13" x14ac:dyDescent="0.2">
      <c r="A540" s="54" t="s">
        <v>1000</v>
      </c>
      <c r="B540" s="55">
        <v>65</v>
      </c>
      <c r="C540" s="55" t="str">
        <f t="shared" si="68"/>
        <v>65</v>
      </c>
      <c r="D540" s="56" t="str">
        <f t="shared" si="69"/>
        <v/>
      </c>
      <c r="E540" s="63"/>
      <c r="F540" s="58">
        <v>65</v>
      </c>
      <c r="G540" s="59" t="str">
        <f t="shared" si="70"/>
        <v/>
      </c>
      <c r="H540" s="60" t="s">
        <v>1001</v>
      </c>
      <c r="I540" s="60" t="s">
        <v>923</v>
      </c>
      <c r="J540" s="60" t="s">
        <v>2875</v>
      </c>
      <c r="K540" s="60">
        <v>221</v>
      </c>
      <c r="L540" s="61"/>
      <c r="M540" s="62" t="str">
        <f t="shared" si="71"/>
        <v/>
      </c>
    </row>
    <row r="541" spans="1:13" x14ac:dyDescent="0.2">
      <c r="A541" s="54" t="s">
        <v>1002</v>
      </c>
      <c r="B541" s="55">
        <v>65</v>
      </c>
      <c r="C541" s="55" t="str">
        <f t="shared" si="68"/>
        <v>65</v>
      </c>
      <c r="D541" s="56" t="str">
        <f t="shared" si="69"/>
        <v/>
      </c>
      <c r="E541" s="63"/>
      <c r="F541" s="58">
        <v>65</v>
      </c>
      <c r="G541" s="59" t="str">
        <f t="shared" si="70"/>
        <v/>
      </c>
      <c r="H541" s="60" t="s">
        <v>1003</v>
      </c>
      <c r="I541" s="60" t="s">
        <v>923</v>
      </c>
      <c r="J541" s="60" t="s">
        <v>2875</v>
      </c>
      <c r="K541" s="60">
        <v>173</v>
      </c>
      <c r="L541" s="61"/>
      <c r="M541" s="62" t="str">
        <f t="shared" si="71"/>
        <v/>
      </c>
    </row>
    <row r="542" spans="1:13" x14ac:dyDescent="0.2">
      <c r="A542" s="54" t="s">
        <v>1004</v>
      </c>
      <c r="B542" s="55">
        <v>65</v>
      </c>
      <c r="C542" s="55" t="str">
        <f t="shared" si="68"/>
        <v>65</v>
      </c>
      <c r="D542" s="56" t="str">
        <f t="shared" si="69"/>
        <v/>
      </c>
      <c r="E542" s="63"/>
      <c r="F542" s="58">
        <v>65</v>
      </c>
      <c r="G542" s="59" t="str">
        <f t="shared" si="70"/>
        <v/>
      </c>
      <c r="H542" s="60" t="s">
        <v>1005</v>
      </c>
      <c r="I542" s="60" t="s">
        <v>452</v>
      </c>
      <c r="J542" s="60" t="s">
        <v>2875</v>
      </c>
      <c r="K542" s="60">
        <v>36</v>
      </c>
      <c r="L542" s="61"/>
      <c r="M542" s="62" t="str">
        <f t="shared" si="71"/>
        <v/>
      </c>
    </row>
    <row r="543" spans="1:13" x14ac:dyDescent="0.2">
      <c r="A543" s="54" t="s">
        <v>1006</v>
      </c>
      <c r="B543" s="55">
        <v>65</v>
      </c>
      <c r="C543" s="55" t="str">
        <f t="shared" si="68"/>
        <v>65</v>
      </c>
      <c r="D543" s="56" t="str">
        <f t="shared" si="69"/>
        <v/>
      </c>
      <c r="E543" s="63"/>
      <c r="F543" s="58">
        <v>65</v>
      </c>
      <c r="G543" s="59" t="str">
        <f t="shared" si="70"/>
        <v/>
      </c>
      <c r="H543" s="60" t="s">
        <v>1007</v>
      </c>
      <c r="I543" s="60" t="s">
        <v>923</v>
      </c>
      <c r="J543" s="60" t="s">
        <v>2878</v>
      </c>
      <c r="K543" s="60">
        <v>36</v>
      </c>
      <c r="L543" s="61"/>
      <c r="M543" s="62" t="str">
        <f t="shared" si="71"/>
        <v/>
      </c>
    </row>
    <row r="544" spans="1:13" x14ac:dyDescent="0.2">
      <c r="A544" s="54" t="s">
        <v>1008</v>
      </c>
      <c r="B544" s="55">
        <v>65</v>
      </c>
      <c r="C544" s="55" t="str">
        <f t="shared" si="68"/>
        <v>65</v>
      </c>
      <c r="D544" s="56" t="str">
        <f t="shared" si="69"/>
        <v/>
      </c>
      <c r="E544" s="63"/>
      <c r="F544" s="58">
        <v>65</v>
      </c>
      <c r="G544" s="59" t="str">
        <f t="shared" si="70"/>
        <v/>
      </c>
      <c r="H544" s="60" t="s">
        <v>1009</v>
      </c>
      <c r="I544" s="60" t="s">
        <v>452</v>
      </c>
      <c r="J544" s="60" t="s">
        <v>2889</v>
      </c>
      <c r="K544" s="60">
        <v>26</v>
      </c>
      <c r="L544" s="61"/>
      <c r="M544" s="62" t="str">
        <f t="shared" si="71"/>
        <v/>
      </c>
    </row>
    <row r="545" spans="1:13" x14ac:dyDescent="0.2">
      <c r="A545" s="54" t="s">
        <v>1012</v>
      </c>
      <c r="B545" s="55">
        <v>65</v>
      </c>
      <c r="C545" s="55" t="str">
        <f t="shared" si="68"/>
        <v>65</v>
      </c>
      <c r="D545" s="56" t="str">
        <f t="shared" si="69"/>
        <v/>
      </c>
      <c r="E545" s="63"/>
      <c r="F545" s="58">
        <v>65</v>
      </c>
      <c r="G545" s="59" t="str">
        <f t="shared" si="70"/>
        <v/>
      </c>
      <c r="H545" s="60" t="s">
        <v>1013</v>
      </c>
      <c r="I545" s="60" t="s">
        <v>452</v>
      </c>
      <c r="J545" s="60" t="s">
        <v>2875</v>
      </c>
      <c r="K545" s="60">
        <v>24</v>
      </c>
      <c r="L545" s="61"/>
      <c r="M545" s="62" t="str">
        <f t="shared" si="71"/>
        <v/>
      </c>
    </row>
    <row r="546" spans="1:13" x14ac:dyDescent="0.2">
      <c r="A546" s="54" t="s">
        <v>1010</v>
      </c>
      <c r="B546" s="55">
        <v>65</v>
      </c>
      <c r="C546" s="55" t="str">
        <f t="shared" ref="C546:C577" si="72">F546&amp;D546</f>
        <v>65</v>
      </c>
      <c r="D546" s="56" t="str">
        <f t="shared" ref="D546:D577" si="73">IF(E546&gt;="A","X","")</f>
        <v/>
      </c>
      <c r="E546" s="63"/>
      <c r="F546" s="58">
        <v>65</v>
      </c>
      <c r="G546" s="59" t="str">
        <f t="shared" ref="G546:G577" si="74">IF(F546&lt;&gt;F545,IF(AND(SUMIF(C:C,F546&amp;"X",K:K)&gt;0,SUMIF(C:C,F546&amp;"X",K:K)&lt;SUMIF(F:F,F546,K:K)),"FB",""),"")</f>
        <v/>
      </c>
      <c r="H546" s="60" t="s">
        <v>1011</v>
      </c>
      <c r="I546" s="60" t="s">
        <v>452</v>
      </c>
      <c r="J546" s="60" t="s">
        <v>2875</v>
      </c>
      <c r="K546" s="60">
        <v>23</v>
      </c>
      <c r="L546" s="61"/>
      <c r="M546" s="62" t="str">
        <f t="shared" ref="M546:M577" si="75">IF(D546="X",K546,"")</f>
        <v/>
      </c>
    </row>
    <row r="547" spans="1:13" x14ac:dyDescent="0.2">
      <c r="A547" s="54" t="s">
        <v>1014</v>
      </c>
      <c r="B547" s="55">
        <v>65</v>
      </c>
      <c r="C547" s="55" t="str">
        <f t="shared" si="72"/>
        <v>65</v>
      </c>
      <c r="D547" s="56" t="str">
        <f t="shared" si="73"/>
        <v/>
      </c>
      <c r="E547" s="63"/>
      <c r="F547" s="58">
        <v>65</v>
      </c>
      <c r="G547" s="59" t="str">
        <f t="shared" si="74"/>
        <v/>
      </c>
      <c r="H547" s="60" t="s">
        <v>1015</v>
      </c>
      <c r="I547" s="60" t="s">
        <v>445</v>
      </c>
      <c r="J547" s="60" t="s">
        <v>2875</v>
      </c>
      <c r="K547" s="60">
        <v>17</v>
      </c>
      <c r="L547" s="61"/>
      <c r="M547" s="62" t="str">
        <f t="shared" si="75"/>
        <v/>
      </c>
    </row>
    <row r="548" spans="1:13" x14ac:dyDescent="0.2">
      <c r="A548" s="54" t="s">
        <v>1016</v>
      </c>
      <c r="B548" s="55">
        <v>65</v>
      </c>
      <c r="C548" s="55" t="str">
        <f t="shared" si="72"/>
        <v>65</v>
      </c>
      <c r="D548" s="56" t="str">
        <f t="shared" si="73"/>
        <v/>
      </c>
      <c r="E548" s="63"/>
      <c r="F548" s="58">
        <v>65</v>
      </c>
      <c r="G548" s="59" t="str">
        <f t="shared" si="74"/>
        <v/>
      </c>
      <c r="H548" s="60" t="s">
        <v>1017</v>
      </c>
      <c r="I548" s="60" t="s">
        <v>452</v>
      </c>
      <c r="J548" s="60" t="s">
        <v>2875</v>
      </c>
      <c r="K548" s="60">
        <v>13</v>
      </c>
      <c r="L548" s="61"/>
      <c r="M548" s="62" t="str">
        <f t="shared" si="75"/>
        <v/>
      </c>
    </row>
    <row r="549" spans="1:13" x14ac:dyDescent="0.2">
      <c r="A549" s="54" t="s">
        <v>1018</v>
      </c>
      <c r="B549" s="55">
        <v>65</v>
      </c>
      <c r="C549" s="55" t="str">
        <f t="shared" si="72"/>
        <v>65</v>
      </c>
      <c r="D549" s="56" t="str">
        <f t="shared" si="73"/>
        <v/>
      </c>
      <c r="E549" s="63"/>
      <c r="F549" s="58">
        <v>65</v>
      </c>
      <c r="G549" s="59" t="str">
        <f t="shared" si="74"/>
        <v/>
      </c>
      <c r="H549" s="60" t="s">
        <v>1019</v>
      </c>
      <c r="I549" s="60" t="s">
        <v>923</v>
      </c>
      <c r="J549" s="60" t="s">
        <v>2875</v>
      </c>
      <c r="K549" s="60">
        <v>12</v>
      </c>
      <c r="L549" s="61"/>
      <c r="M549" s="62" t="str">
        <f t="shared" si="75"/>
        <v/>
      </c>
    </row>
    <row r="550" spans="1:13" x14ac:dyDescent="0.2">
      <c r="A550" s="54" t="s">
        <v>1020</v>
      </c>
      <c r="B550" s="55">
        <v>65</v>
      </c>
      <c r="C550" s="55" t="str">
        <f t="shared" si="72"/>
        <v>65</v>
      </c>
      <c r="D550" s="56" t="str">
        <f t="shared" si="73"/>
        <v/>
      </c>
      <c r="E550" s="63"/>
      <c r="F550" s="58">
        <v>65</v>
      </c>
      <c r="G550" s="59" t="str">
        <f t="shared" si="74"/>
        <v/>
      </c>
      <c r="H550" s="60" t="s">
        <v>1021</v>
      </c>
      <c r="I550" s="60" t="s">
        <v>445</v>
      </c>
      <c r="J550" s="60" t="s">
        <v>2884</v>
      </c>
      <c r="K550" s="60">
        <v>5</v>
      </c>
      <c r="L550" s="61"/>
      <c r="M550" s="62" t="str">
        <f t="shared" si="75"/>
        <v/>
      </c>
    </row>
    <row r="551" spans="1:13" x14ac:dyDescent="0.2">
      <c r="A551" s="54" t="s">
        <v>1022</v>
      </c>
      <c r="B551" s="55">
        <v>65</v>
      </c>
      <c r="C551" s="55" t="str">
        <f t="shared" si="72"/>
        <v>65</v>
      </c>
      <c r="D551" s="56" t="str">
        <f t="shared" si="73"/>
        <v/>
      </c>
      <c r="E551" s="63"/>
      <c r="F551" s="58">
        <v>65</v>
      </c>
      <c r="G551" s="59" t="str">
        <f t="shared" si="74"/>
        <v/>
      </c>
      <c r="H551" s="60" t="s">
        <v>1023</v>
      </c>
      <c r="I551" s="60" t="s">
        <v>923</v>
      </c>
      <c r="J551" s="60" t="s">
        <v>2877</v>
      </c>
      <c r="K551" s="60">
        <v>5</v>
      </c>
      <c r="L551" s="61"/>
      <c r="M551" s="62" t="str">
        <f t="shared" si="75"/>
        <v/>
      </c>
    </row>
    <row r="552" spans="1:13" x14ac:dyDescent="0.2">
      <c r="A552" s="54" t="s">
        <v>1024</v>
      </c>
      <c r="B552" s="55">
        <v>65</v>
      </c>
      <c r="C552" s="55" t="str">
        <f t="shared" si="72"/>
        <v>65</v>
      </c>
      <c r="D552" s="56" t="str">
        <f t="shared" si="73"/>
        <v/>
      </c>
      <c r="E552" s="63"/>
      <c r="F552" s="58">
        <v>65</v>
      </c>
      <c r="G552" s="59" t="str">
        <f t="shared" si="74"/>
        <v/>
      </c>
      <c r="H552" s="60" t="s">
        <v>1025</v>
      </c>
      <c r="I552" s="60" t="s">
        <v>445</v>
      </c>
      <c r="J552" s="60" t="s">
        <v>2878</v>
      </c>
      <c r="K552" s="60">
        <v>4</v>
      </c>
      <c r="L552" s="61"/>
      <c r="M552" s="62" t="str">
        <f t="shared" si="75"/>
        <v/>
      </c>
    </row>
    <row r="553" spans="1:13" x14ac:dyDescent="0.2">
      <c r="A553" s="54" t="s">
        <v>1026</v>
      </c>
      <c r="B553" s="55">
        <v>65</v>
      </c>
      <c r="C553" s="55" t="str">
        <f t="shared" si="72"/>
        <v>65</v>
      </c>
      <c r="D553" s="56" t="str">
        <f t="shared" si="73"/>
        <v/>
      </c>
      <c r="E553" s="63"/>
      <c r="F553" s="58">
        <v>65</v>
      </c>
      <c r="G553" s="59" t="str">
        <f t="shared" si="74"/>
        <v/>
      </c>
      <c r="H553" s="60" t="s">
        <v>1027</v>
      </c>
      <c r="I553" s="60" t="s">
        <v>923</v>
      </c>
      <c r="J553" s="60" t="s">
        <v>2884</v>
      </c>
      <c r="K553" s="60">
        <v>4</v>
      </c>
      <c r="L553" s="61"/>
      <c r="M553" s="62" t="str">
        <f t="shared" si="75"/>
        <v/>
      </c>
    </row>
    <row r="554" spans="1:13" x14ac:dyDescent="0.2">
      <c r="A554" s="64" t="s">
        <v>1028</v>
      </c>
      <c r="B554" s="65">
        <v>65</v>
      </c>
      <c r="C554" s="65" t="str">
        <f t="shared" si="72"/>
        <v>65</v>
      </c>
      <c r="D554" s="66" t="str">
        <f t="shared" si="73"/>
        <v/>
      </c>
      <c r="E554" s="63"/>
      <c r="F554" s="67">
        <v>65</v>
      </c>
      <c r="G554" s="68" t="str">
        <f t="shared" si="74"/>
        <v/>
      </c>
      <c r="H554" s="69" t="s">
        <v>2768</v>
      </c>
      <c r="I554" s="69" t="s">
        <v>923</v>
      </c>
      <c r="J554" s="69" t="s">
        <v>2877</v>
      </c>
      <c r="K554" s="69">
        <v>4</v>
      </c>
      <c r="L554" s="70">
        <v>603</v>
      </c>
      <c r="M554" s="71" t="str">
        <f t="shared" si="75"/>
        <v/>
      </c>
    </row>
    <row r="555" spans="1:13" x14ac:dyDescent="0.2">
      <c r="A555" s="54" t="s">
        <v>1029</v>
      </c>
      <c r="B555" s="55">
        <v>66</v>
      </c>
      <c r="C555" s="55" t="str">
        <f t="shared" si="72"/>
        <v>66</v>
      </c>
      <c r="D555" s="56" t="str">
        <f t="shared" si="73"/>
        <v/>
      </c>
      <c r="E555" s="63"/>
      <c r="F555" s="58">
        <v>66</v>
      </c>
      <c r="G555" s="59" t="str">
        <f t="shared" si="74"/>
        <v/>
      </c>
      <c r="H555" s="60" t="s">
        <v>1030</v>
      </c>
      <c r="I555" s="60" t="s">
        <v>452</v>
      </c>
      <c r="J555" s="60" t="s">
        <v>2875</v>
      </c>
      <c r="K555" s="60">
        <v>18</v>
      </c>
      <c r="L555" s="61"/>
      <c r="M555" s="62" t="str">
        <f t="shared" si="75"/>
        <v/>
      </c>
    </row>
    <row r="556" spans="1:13" x14ac:dyDescent="0.2">
      <c r="A556" s="54" t="s">
        <v>1031</v>
      </c>
      <c r="B556" s="55">
        <v>66</v>
      </c>
      <c r="C556" s="55" t="str">
        <f t="shared" si="72"/>
        <v>66</v>
      </c>
      <c r="D556" s="56" t="str">
        <f t="shared" si="73"/>
        <v/>
      </c>
      <c r="E556" s="63"/>
      <c r="F556" s="58">
        <v>66</v>
      </c>
      <c r="G556" s="59" t="str">
        <f t="shared" si="74"/>
        <v/>
      </c>
      <c r="H556" s="60" t="s">
        <v>1032</v>
      </c>
      <c r="I556" s="60" t="s">
        <v>923</v>
      </c>
      <c r="J556" s="60" t="s">
        <v>2889</v>
      </c>
      <c r="K556" s="60">
        <v>17</v>
      </c>
      <c r="L556" s="61"/>
      <c r="M556" s="62" t="str">
        <f t="shared" si="75"/>
        <v/>
      </c>
    </row>
    <row r="557" spans="1:13" x14ac:dyDescent="0.2">
      <c r="A557" s="54" t="s">
        <v>1033</v>
      </c>
      <c r="B557" s="55">
        <v>66</v>
      </c>
      <c r="C557" s="55" t="str">
        <f t="shared" si="72"/>
        <v>66</v>
      </c>
      <c r="D557" s="56" t="str">
        <f t="shared" si="73"/>
        <v/>
      </c>
      <c r="E557" s="63"/>
      <c r="F557" s="58">
        <v>66</v>
      </c>
      <c r="G557" s="59" t="str">
        <f t="shared" si="74"/>
        <v/>
      </c>
      <c r="H557" s="60" t="s">
        <v>1034</v>
      </c>
      <c r="I557" s="60" t="s">
        <v>923</v>
      </c>
      <c r="J557" s="60" t="s">
        <v>2875</v>
      </c>
      <c r="K557" s="60">
        <v>16</v>
      </c>
      <c r="L557" s="61"/>
      <c r="M557" s="62" t="str">
        <f t="shared" si="75"/>
        <v/>
      </c>
    </row>
    <row r="558" spans="1:13" x14ac:dyDescent="0.2">
      <c r="A558" s="54" t="s">
        <v>1035</v>
      </c>
      <c r="B558" s="55">
        <v>66</v>
      </c>
      <c r="C558" s="55" t="str">
        <f t="shared" si="72"/>
        <v>66</v>
      </c>
      <c r="D558" s="56" t="str">
        <f t="shared" si="73"/>
        <v/>
      </c>
      <c r="E558" s="63"/>
      <c r="F558" s="58">
        <v>66</v>
      </c>
      <c r="G558" s="59" t="str">
        <f t="shared" si="74"/>
        <v/>
      </c>
      <c r="H558" s="60" t="s">
        <v>1036</v>
      </c>
      <c r="I558" s="60" t="s">
        <v>923</v>
      </c>
      <c r="J558" s="60" t="s">
        <v>2875</v>
      </c>
      <c r="K558" s="60">
        <v>15</v>
      </c>
      <c r="L558" s="61"/>
      <c r="M558" s="62" t="str">
        <f t="shared" si="75"/>
        <v/>
      </c>
    </row>
    <row r="559" spans="1:13" x14ac:dyDescent="0.2">
      <c r="A559" s="54" t="s">
        <v>1038</v>
      </c>
      <c r="B559" s="55">
        <v>66</v>
      </c>
      <c r="C559" s="55" t="str">
        <f t="shared" si="72"/>
        <v>66</v>
      </c>
      <c r="D559" s="56" t="str">
        <f t="shared" si="73"/>
        <v/>
      </c>
      <c r="E559" s="63"/>
      <c r="F559" s="58">
        <v>66</v>
      </c>
      <c r="G559" s="59" t="str">
        <f t="shared" si="74"/>
        <v/>
      </c>
      <c r="H559" s="60" t="s">
        <v>1039</v>
      </c>
      <c r="I559" s="60" t="s">
        <v>795</v>
      </c>
      <c r="J559" s="60" t="s">
        <v>2878</v>
      </c>
      <c r="K559" s="60">
        <v>7</v>
      </c>
      <c r="L559" s="61"/>
      <c r="M559" s="62" t="str">
        <f t="shared" si="75"/>
        <v/>
      </c>
    </row>
    <row r="560" spans="1:13" x14ac:dyDescent="0.2">
      <c r="A560" s="64" t="s">
        <v>1040</v>
      </c>
      <c r="B560" s="65">
        <v>66</v>
      </c>
      <c r="C560" s="65" t="str">
        <f t="shared" si="72"/>
        <v>66</v>
      </c>
      <c r="D560" s="66" t="str">
        <f t="shared" si="73"/>
        <v/>
      </c>
      <c r="E560" s="63"/>
      <c r="F560" s="67">
        <v>66</v>
      </c>
      <c r="G560" s="68" t="str">
        <f t="shared" si="74"/>
        <v/>
      </c>
      <c r="H560" s="69" t="s">
        <v>1041</v>
      </c>
      <c r="I560" s="69" t="s">
        <v>452</v>
      </c>
      <c r="J560" s="69" t="s">
        <v>2877</v>
      </c>
      <c r="K560" s="69">
        <v>2</v>
      </c>
      <c r="L560" s="70">
        <v>75</v>
      </c>
      <c r="M560" s="71" t="str">
        <f t="shared" si="75"/>
        <v/>
      </c>
    </row>
    <row r="561" spans="1:13" x14ac:dyDescent="0.2">
      <c r="A561" s="54" t="s">
        <v>1042</v>
      </c>
      <c r="B561" s="55">
        <v>67</v>
      </c>
      <c r="C561" s="55" t="str">
        <f t="shared" si="72"/>
        <v>67</v>
      </c>
      <c r="D561" s="56" t="str">
        <f t="shared" si="73"/>
        <v/>
      </c>
      <c r="E561" s="63"/>
      <c r="F561" s="58">
        <v>67</v>
      </c>
      <c r="G561" s="59" t="str">
        <f t="shared" si="74"/>
        <v/>
      </c>
      <c r="H561" s="60" t="s">
        <v>1043</v>
      </c>
      <c r="I561" s="60" t="s">
        <v>1044</v>
      </c>
      <c r="J561" s="60" t="s">
        <v>2889</v>
      </c>
      <c r="K561" s="60">
        <v>106</v>
      </c>
      <c r="L561" s="61"/>
      <c r="M561" s="62" t="str">
        <f t="shared" si="75"/>
        <v/>
      </c>
    </row>
    <row r="562" spans="1:13" x14ac:dyDescent="0.2">
      <c r="A562" s="54" t="s">
        <v>2769</v>
      </c>
      <c r="B562" s="55">
        <v>67</v>
      </c>
      <c r="C562" s="55" t="str">
        <f t="shared" si="72"/>
        <v>67</v>
      </c>
      <c r="D562" s="56" t="str">
        <f t="shared" si="73"/>
        <v/>
      </c>
      <c r="E562" s="63"/>
      <c r="F562" s="58">
        <v>67</v>
      </c>
      <c r="G562" s="59" t="str">
        <f t="shared" si="74"/>
        <v/>
      </c>
      <c r="H562" s="60" t="s">
        <v>2770</v>
      </c>
      <c r="I562" s="60" t="s">
        <v>1050</v>
      </c>
      <c r="J562" s="60" t="s">
        <v>2878</v>
      </c>
      <c r="K562" s="60">
        <v>71</v>
      </c>
      <c r="L562" s="61"/>
      <c r="M562" s="62" t="str">
        <f t="shared" si="75"/>
        <v/>
      </c>
    </row>
    <row r="563" spans="1:13" x14ac:dyDescent="0.2">
      <c r="A563" s="54" t="s">
        <v>1045</v>
      </c>
      <c r="B563" s="55">
        <v>67</v>
      </c>
      <c r="C563" s="55" t="str">
        <f t="shared" si="72"/>
        <v>67</v>
      </c>
      <c r="D563" s="56" t="str">
        <f t="shared" si="73"/>
        <v/>
      </c>
      <c r="E563" s="63"/>
      <c r="F563" s="58">
        <v>67</v>
      </c>
      <c r="G563" s="59" t="str">
        <f t="shared" si="74"/>
        <v/>
      </c>
      <c r="H563" s="60" t="s">
        <v>1046</v>
      </c>
      <c r="I563" s="60" t="s">
        <v>1047</v>
      </c>
      <c r="J563" s="60" t="s">
        <v>2875</v>
      </c>
      <c r="K563" s="60">
        <v>41</v>
      </c>
      <c r="L563" s="61"/>
      <c r="M563" s="62" t="str">
        <f t="shared" si="75"/>
        <v/>
      </c>
    </row>
    <row r="564" spans="1:13" x14ac:dyDescent="0.2">
      <c r="A564" s="54" t="s">
        <v>1048</v>
      </c>
      <c r="B564" s="55">
        <v>67</v>
      </c>
      <c r="C564" s="55" t="str">
        <f t="shared" si="72"/>
        <v>67</v>
      </c>
      <c r="D564" s="56" t="str">
        <f t="shared" si="73"/>
        <v/>
      </c>
      <c r="E564" s="63"/>
      <c r="F564" s="58">
        <v>67</v>
      </c>
      <c r="G564" s="59" t="str">
        <f t="shared" si="74"/>
        <v/>
      </c>
      <c r="H564" s="60" t="s">
        <v>1049</v>
      </c>
      <c r="I564" s="60" t="s">
        <v>1050</v>
      </c>
      <c r="J564" s="60" t="s">
        <v>2875</v>
      </c>
      <c r="K564" s="60">
        <v>34</v>
      </c>
      <c r="L564" s="61"/>
      <c r="M564" s="62" t="str">
        <f t="shared" si="75"/>
        <v/>
      </c>
    </row>
    <row r="565" spans="1:13" x14ac:dyDescent="0.2">
      <c r="A565" s="54" t="s">
        <v>1053</v>
      </c>
      <c r="B565" s="55">
        <v>67</v>
      </c>
      <c r="C565" s="55" t="str">
        <f t="shared" si="72"/>
        <v>67</v>
      </c>
      <c r="D565" s="56" t="str">
        <f t="shared" si="73"/>
        <v/>
      </c>
      <c r="E565" s="63"/>
      <c r="F565" s="58">
        <v>67</v>
      </c>
      <c r="G565" s="59" t="str">
        <f t="shared" si="74"/>
        <v/>
      </c>
      <c r="H565" s="60" t="s">
        <v>1054</v>
      </c>
      <c r="I565" s="60" t="s">
        <v>1047</v>
      </c>
      <c r="J565" s="60" t="s">
        <v>2875</v>
      </c>
      <c r="K565" s="60">
        <v>22</v>
      </c>
      <c r="L565" s="61"/>
      <c r="M565" s="62" t="str">
        <f t="shared" si="75"/>
        <v/>
      </c>
    </row>
    <row r="566" spans="1:13" x14ac:dyDescent="0.2">
      <c r="A566" s="54" t="s">
        <v>1051</v>
      </c>
      <c r="B566" s="55">
        <v>67</v>
      </c>
      <c r="C566" s="55" t="str">
        <f t="shared" si="72"/>
        <v>67</v>
      </c>
      <c r="D566" s="56" t="str">
        <f t="shared" si="73"/>
        <v/>
      </c>
      <c r="E566" s="63"/>
      <c r="F566" s="58">
        <v>67</v>
      </c>
      <c r="G566" s="59" t="str">
        <f t="shared" si="74"/>
        <v/>
      </c>
      <c r="H566" s="60" t="s">
        <v>1052</v>
      </c>
      <c r="I566" s="60" t="s">
        <v>1050</v>
      </c>
      <c r="J566" s="60" t="s">
        <v>2875</v>
      </c>
      <c r="K566" s="60">
        <v>22</v>
      </c>
      <c r="L566" s="61"/>
      <c r="M566" s="62" t="str">
        <f t="shared" si="75"/>
        <v/>
      </c>
    </row>
    <row r="567" spans="1:13" x14ac:dyDescent="0.2">
      <c r="A567" s="54" t="s">
        <v>1055</v>
      </c>
      <c r="B567" s="55">
        <v>67</v>
      </c>
      <c r="C567" s="55" t="str">
        <f t="shared" si="72"/>
        <v>67</v>
      </c>
      <c r="D567" s="56" t="str">
        <f t="shared" si="73"/>
        <v/>
      </c>
      <c r="E567" s="63"/>
      <c r="F567" s="58">
        <v>67</v>
      </c>
      <c r="G567" s="59" t="str">
        <f t="shared" si="74"/>
        <v/>
      </c>
      <c r="H567" s="60" t="s">
        <v>1056</v>
      </c>
      <c r="I567" s="60" t="s">
        <v>1047</v>
      </c>
      <c r="J567" s="60" t="s">
        <v>2875</v>
      </c>
      <c r="K567" s="60">
        <v>21</v>
      </c>
      <c r="L567" s="61"/>
      <c r="M567" s="62" t="str">
        <f t="shared" si="75"/>
        <v/>
      </c>
    </row>
    <row r="568" spans="1:13" x14ac:dyDescent="0.2">
      <c r="A568" s="54" t="s">
        <v>1057</v>
      </c>
      <c r="B568" s="55">
        <v>67</v>
      </c>
      <c r="C568" s="55" t="str">
        <f t="shared" si="72"/>
        <v>67</v>
      </c>
      <c r="D568" s="56" t="str">
        <f t="shared" si="73"/>
        <v/>
      </c>
      <c r="E568" s="63"/>
      <c r="F568" s="58">
        <v>67</v>
      </c>
      <c r="G568" s="59" t="str">
        <f t="shared" si="74"/>
        <v/>
      </c>
      <c r="H568" s="60" t="s">
        <v>1058</v>
      </c>
      <c r="I568" s="60" t="s">
        <v>1044</v>
      </c>
      <c r="J568" s="60" t="s">
        <v>2880</v>
      </c>
      <c r="K568" s="60">
        <v>19</v>
      </c>
      <c r="L568" s="61"/>
      <c r="M568" s="62" t="str">
        <f t="shared" si="75"/>
        <v/>
      </c>
    </row>
    <row r="569" spans="1:13" x14ac:dyDescent="0.2">
      <c r="A569" s="54" t="s">
        <v>1059</v>
      </c>
      <c r="B569" s="55">
        <v>67</v>
      </c>
      <c r="C569" s="55" t="str">
        <f t="shared" si="72"/>
        <v>67</v>
      </c>
      <c r="D569" s="56" t="str">
        <f t="shared" si="73"/>
        <v/>
      </c>
      <c r="E569" s="63"/>
      <c r="F569" s="58">
        <v>67</v>
      </c>
      <c r="G569" s="59" t="str">
        <f t="shared" si="74"/>
        <v/>
      </c>
      <c r="H569" s="60" t="s">
        <v>1060</v>
      </c>
      <c r="I569" s="60" t="s">
        <v>1047</v>
      </c>
      <c r="J569" s="60" t="s">
        <v>2878</v>
      </c>
      <c r="K569" s="60">
        <v>15</v>
      </c>
      <c r="L569" s="61"/>
      <c r="M569" s="62" t="str">
        <f t="shared" si="75"/>
        <v/>
      </c>
    </row>
    <row r="570" spans="1:13" x14ac:dyDescent="0.2">
      <c r="A570" s="54" t="s">
        <v>1061</v>
      </c>
      <c r="B570" s="55">
        <v>67</v>
      </c>
      <c r="C570" s="55" t="str">
        <f t="shared" si="72"/>
        <v>67</v>
      </c>
      <c r="D570" s="56" t="str">
        <f t="shared" si="73"/>
        <v/>
      </c>
      <c r="E570" s="63"/>
      <c r="F570" s="58">
        <v>67</v>
      </c>
      <c r="G570" s="59" t="str">
        <f t="shared" si="74"/>
        <v/>
      </c>
      <c r="H570" s="60" t="s">
        <v>1062</v>
      </c>
      <c r="I570" s="60" t="s">
        <v>1044</v>
      </c>
      <c r="J570" s="60" t="s">
        <v>2875</v>
      </c>
      <c r="K570" s="60">
        <v>13</v>
      </c>
      <c r="L570" s="61"/>
      <c r="M570" s="62" t="str">
        <f t="shared" si="75"/>
        <v/>
      </c>
    </row>
    <row r="571" spans="1:13" x14ac:dyDescent="0.2">
      <c r="A571" s="54" t="s">
        <v>766</v>
      </c>
      <c r="B571" s="55">
        <v>67</v>
      </c>
      <c r="C571" s="55" t="str">
        <f t="shared" si="72"/>
        <v>67</v>
      </c>
      <c r="D571" s="56" t="str">
        <f t="shared" si="73"/>
        <v/>
      </c>
      <c r="E571" s="63"/>
      <c r="F571" s="58">
        <v>67</v>
      </c>
      <c r="G571" s="59" t="str">
        <f t="shared" si="74"/>
        <v/>
      </c>
      <c r="H571" s="60" t="s">
        <v>767</v>
      </c>
      <c r="I571" s="60" t="s">
        <v>768</v>
      </c>
      <c r="J571" s="60" t="s">
        <v>2875</v>
      </c>
      <c r="K571" s="60">
        <v>13</v>
      </c>
      <c r="L571" s="61"/>
      <c r="M571" s="62" t="str">
        <f t="shared" si="75"/>
        <v/>
      </c>
    </row>
    <row r="572" spans="1:13" x14ac:dyDescent="0.2">
      <c r="A572" s="54" t="s">
        <v>1065</v>
      </c>
      <c r="B572" s="55">
        <v>67</v>
      </c>
      <c r="C572" s="55" t="str">
        <f t="shared" si="72"/>
        <v>67</v>
      </c>
      <c r="D572" s="56" t="str">
        <f t="shared" si="73"/>
        <v/>
      </c>
      <c r="E572" s="63"/>
      <c r="F572" s="58">
        <v>67</v>
      </c>
      <c r="G572" s="59" t="str">
        <f t="shared" si="74"/>
        <v/>
      </c>
      <c r="H572" s="60" t="s">
        <v>1066</v>
      </c>
      <c r="I572" s="60" t="s">
        <v>1047</v>
      </c>
      <c r="J572" s="60" t="s">
        <v>2875</v>
      </c>
      <c r="K572" s="60">
        <v>13</v>
      </c>
      <c r="L572" s="61"/>
      <c r="M572" s="62" t="str">
        <f t="shared" si="75"/>
        <v/>
      </c>
    </row>
    <row r="573" spans="1:13" x14ac:dyDescent="0.2">
      <c r="A573" s="54" t="s">
        <v>1063</v>
      </c>
      <c r="B573" s="55">
        <v>67</v>
      </c>
      <c r="C573" s="55" t="str">
        <f t="shared" si="72"/>
        <v>67</v>
      </c>
      <c r="D573" s="56" t="str">
        <f t="shared" si="73"/>
        <v/>
      </c>
      <c r="E573" s="63"/>
      <c r="F573" s="58">
        <v>67</v>
      </c>
      <c r="G573" s="59" t="str">
        <f t="shared" si="74"/>
        <v/>
      </c>
      <c r="H573" s="60" t="s">
        <v>1064</v>
      </c>
      <c r="I573" s="60" t="s">
        <v>1050</v>
      </c>
      <c r="J573" s="60" t="s">
        <v>2875</v>
      </c>
      <c r="K573" s="60">
        <v>12</v>
      </c>
      <c r="L573" s="61"/>
      <c r="M573" s="62" t="str">
        <f t="shared" si="75"/>
        <v/>
      </c>
    </row>
    <row r="574" spans="1:13" x14ac:dyDescent="0.2">
      <c r="A574" s="54" t="s">
        <v>1067</v>
      </c>
      <c r="B574" s="55">
        <v>67</v>
      </c>
      <c r="C574" s="55" t="str">
        <f t="shared" si="72"/>
        <v>67</v>
      </c>
      <c r="D574" s="56" t="str">
        <f t="shared" si="73"/>
        <v/>
      </c>
      <c r="E574" s="63"/>
      <c r="F574" s="58">
        <v>67</v>
      </c>
      <c r="G574" s="59" t="str">
        <f t="shared" si="74"/>
        <v/>
      </c>
      <c r="H574" s="60" t="s">
        <v>1068</v>
      </c>
      <c r="I574" s="60" t="s">
        <v>1050</v>
      </c>
      <c r="J574" s="60" t="s">
        <v>2877</v>
      </c>
      <c r="K574" s="60">
        <v>9</v>
      </c>
      <c r="L574" s="61"/>
      <c r="M574" s="62" t="str">
        <f t="shared" si="75"/>
        <v/>
      </c>
    </row>
    <row r="575" spans="1:13" x14ac:dyDescent="0.2">
      <c r="A575" s="54" t="s">
        <v>1071</v>
      </c>
      <c r="B575" s="55">
        <v>67</v>
      </c>
      <c r="C575" s="55" t="str">
        <f t="shared" si="72"/>
        <v>67</v>
      </c>
      <c r="D575" s="56" t="str">
        <f t="shared" si="73"/>
        <v/>
      </c>
      <c r="E575" s="63"/>
      <c r="F575" s="58">
        <v>67</v>
      </c>
      <c r="G575" s="59" t="str">
        <f t="shared" si="74"/>
        <v/>
      </c>
      <c r="H575" s="60" t="s">
        <v>1072</v>
      </c>
      <c r="I575" s="60" t="s">
        <v>885</v>
      </c>
      <c r="J575" s="60" t="s">
        <v>2877</v>
      </c>
      <c r="K575" s="60">
        <v>6</v>
      </c>
      <c r="L575" s="61"/>
      <c r="M575" s="62" t="str">
        <f t="shared" si="75"/>
        <v/>
      </c>
    </row>
    <row r="576" spans="1:13" x14ac:dyDescent="0.2">
      <c r="A576" s="54" t="s">
        <v>1073</v>
      </c>
      <c r="B576" s="55">
        <v>67</v>
      </c>
      <c r="C576" s="55" t="str">
        <f t="shared" si="72"/>
        <v>67</v>
      </c>
      <c r="D576" s="56" t="str">
        <f t="shared" si="73"/>
        <v/>
      </c>
      <c r="E576" s="63"/>
      <c r="F576" s="58">
        <v>67</v>
      </c>
      <c r="G576" s="59" t="str">
        <f t="shared" si="74"/>
        <v/>
      </c>
      <c r="H576" s="60" t="s">
        <v>1074</v>
      </c>
      <c r="I576" s="60" t="s">
        <v>1050</v>
      </c>
      <c r="J576" s="60" t="s">
        <v>2878</v>
      </c>
      <c r="K576" s="60">
        <v>3</v>
      </c>
      <c r="L576" s="61"/>
      <c r="M576" s="62" t="str">
        <f t="shared" si="75"/>
        <v/>
      </c>
    </row>
    <row r="577" spans="1:13" x14ac:dyDescent="0.2">
      <c r="A577" s="64" t="s">
        <v>1075</v>
      </c>
      <c r="B577" s="65">
        <v>67</v>
      </c>
      <c r="C577" s="65" t="str">
        <f t="shared" si="72"/>
        <v>67</v>
      </c>
      <c r="D577" s="66" t="str">
        <f t="shared" si="73"/>
        <v/>
      </c>
      <c r="E577" s="63"/>
      <c r="F577" s="67">
        <v>67</v>
      </c>
      <c r="G577" s="68" t="str">
        <f t="shared" si="74"/>
        <v/>
      </c>
      <c r="H577" s="69" t="s">
        <v>1076</v>
      </c>
      <c r="I577" s="69" t="s">
        <v>1044</v>
      </c>
      <c r="J577" s="69" t="s">
        <v>2875</v>
      </c>
      <c r="K577" s="69">
        <v>3</v>
      </c>
      <c r="L577" s="70">
        <v>423</v>
      </c>
      <c r="M577" s="71" t="str">
        <f t="shared" si="75"/>
        <v/>
      </c>
    </row>
    <row r="578" spans="1:13" x14ac:dyDescent="0.2">
      <c r="A578" s="54" t="s">
        <v>1077</v>
      </c>
      <c r="B578" s="55">
        <v>68</v>
      </c>
      <c r="C578" s="55" t="str">
        <f t="shared" ref="C578:C609" si="76">F578&amp;D578</f>
        <v>68</v>
      </c>
      <c r="D578" s="56" t="str">
        <f t="shared" ref="D578:D609" si="77">IF(E578&gt;="A","X","")</f>
        <v/>
      </c>
      <c r="E578" s="63"/>
      <c r="F578" s="58">
        <v>68</v>
      </c>
      <c r="G578" s="59" t="str">
        <f t="shared" ref="G578:G609" si="78">IF(F578&lt;&gt;F577,IF(AND(SUMIF(C:C,F578&amp;"X",K:K)&gt;0,SUMIF(C:C,F578&amp;"X",K:K)&lt;SUMIF(F:F,F578,K:K)),"FB",""),"")</f>
        <v/>
      </c>
      <c r="H578" s="60" t="s">
        <v>1078</v>
      </c>
      <c r="I578" s="60" t="s">
        <v>1079</v>
      </c>
      <c r="J578" s="60" t="s">
        <v>2875</v>
      </c>
      <c r="K578" s="60">
        <v>124</v>
      </c>
      <c r="L578" s="61"/>
      <c r="M578" s="62" t="str">
        <f t="shared" ref="M578:M609" si="79">IF(D578="X",K578,"")</f>
        <v/>
      </c>
    </row>
    <row r="579" spans="1:13" x14ac:dyDescent="0.2">
      <c r="A579" s="54" t="s">
        <v>1080</v>
      </c>
      <c r="B579" s="55">
        <v>68</v>
      </c>
      <c r="C579" s="55" t="str">
        <f t="shared" si="76"/>
        <v>68</v>
      </c>
      <c r="D579" s="56" t="str">
        <f t="shared" si="77"/>
        <v/>
      </c>
      <c r="E579" s="63"/>
      <c r="F579" s="58">
        <v>68</v>
      </c>
      <c r="G579" s="59" t="str">
        <f t="shared" si="78"/>
        <v/>
      </c>
      <c r="H579" s="60" t="s">
        <v>1081</v>
      </c>
      <c r="I579" s="60" t="s">
        <v>1079</v>
      </c>
      <c r="J579" s="60" t="s">
        <v>2875</v>
      </c>
      <c r="K579" s="60">
        <v>46</v>
      </c>
      <c r="L579" s="61"/>
      <c r="M579" s="62" t="str">
        <f t="shared" si="79"/>
        <v/>
      </c>
    </row>
    <row r="580" spans="1:13" x14ac:dyDescent="0.2">
      <c r="A580" s="54" t="s">
        <v>1082</v>
      </c>
      <c r="B580" s="55">
        <v>68</v>
      </c>
      <c r="C580" s="55" t="str">
        <f t="shared" si="76"/>
        <v>68</v>
      </c>
      <c r="D580" s="56" t="str">
        <f t="shared" si="77"/>
        <v/>
      </c>
      <c r="E580" s="63"/>
      <c r="F580" s="58">
        <v>68</v>
      </c>
      <c r="G580" s="59" t="str">
        <f t="shared" si="78"/>
        <v/>
      </c>
      <c r="H580" s="60" t="s">
        <v>1083</v>
      </c>
      <c r="I580" s="60" t="s">
        <v>1079</v>
      </c>
      <c r="J580" s="60" t="s">
        <v>2875</v>
      </c>
      <c r="K580" s="60">
        <v>16</v>
      </c>
      <c r="L580" s="61"/>
      <c r="M580" s="62" t="str">
        <f t="shared" si="79"/>
        <v/>
      </c>
    </row>
    <row r="581" spans="1:13" x14ac:dyDescent="0.2">
      <c r="A581" s="54" t="s">
        <v>1086</v>
      </c>
      <c r="B581" s="55">
        <v>68</v>
      </c>
      <c r="C581" s="55" t="str">
        <f t="shared" si="76"/>
        <v>68</v>
      </c>
      <c r="D581" s="56" t="str">
        <f t="shared" si="77"/>
        <v/>
      </c>
      <c r="E581" s="63"/>
      <c r="F581" s="58">
        <v>68</v>
      </c>
      <c r="G581" s="59" t="str">
        <f t="shared" si="78"/>
        <v/>
      </c>
      <c r="H581" s="60" t="s">
        <v>1087</v>
      </c>
      <c r="I581" s="60" t="s">
        <v>795</v>
      </c>
      <c r="J581" s="60" t="s">
        <v>2875</v>
      </c>
      <c r="K581" s="60">
        <v>10</v>
      </c>
      <c r="L581" s="61"/>
      <c r="M581" s="62" t="str">
        <f t="shared" si="79"/>
        <v/>
      </c>
    </row>
    <row r="582" spans="1:13" x14ac:dyDescent="0.2">
      <c r="A582" s="54" t="s">
        <v>1088</v>
      </c>
      <c r="B582" s="55">
        <v>68</v>
      </c>
      <c r="C582" s="55" t="str">
        <f t="shared" si="76"/>
        <v>68</v>
      </c>
      <c r="D582" s="56" t="str">
        <f t="shared" si="77"/>
        <v/>
      </c>
      <c r="E582" s="63"/>
      <c r="F582" s="58">
        <v>68</v>
      </c>
      <c r="G582" s="59" t="str">
        <f t="shared" si="78"/>
        <v/>
      </c>
      <c r="H582" s="60" t="s">
        <v>1089</v>
      </c>
      <c r="I582" s="60" t="s">
        <v>1079</v>
      </c>
      <c r="J582" s="60" t="s">
        <v>2884</v>
      </c>
      <c r="K582" s="60">
        <v>8</v>
      </c>
      <c r="L582" s="61"/>
      <c r="M582" s="62" t="str">
        <f t="shared" si="79"/>
        <v/>
      </c>
    </row>
    <row r="583" spans="1:13" x14ac:dyDescent="0.2">
      <c r="A583" s="54" t="s">
        <v>1090</v>
      </c>
      <c r="B583" s="55">
        <v>68</v>
      </c>
      <c r="C583" s="55" t="str">
        <f t="shared" si="76"/>
        <v>68</v>
      </c>
      <c r="D583" s="56" t="str">
        <f t="shared" si="77"/>
        <v/>
      </c>
      <c r="E583" s="63"/>
      <c r="F583" s="58">
        <v>68</v>
      </c>
      <c r="G583" s="59" t="str">
        <f t="shared" si="78"/>
        <v/>
      </c>
      <c r="H583" s="60" t="s">
        <v>1091</v>
      </c>
      <c r="I583" s="60" t="s">
        <v>1079</v>
      </c>
      <c r="J583" s="60" t="s">
        <v>2877</v>
      </c>
      <c r="K583" s="60">
        <v>6</v>
      </c>
      <c r="L583" s="61"/>
      <c r="M583" s="62" t="str">
        <f t="shared" si="79"/>
        <v/>
      </c>
    </row>
    <row r="584" spans="1:13" x14ac:dyDescent="0.2">
      <c r="A584" s="54" t="s">
        <v>1092</v>
      </c>
      <c r="B584" s="55">
        <v>68</v>
      </c>
      <c r="C584" s="55" t="str">
        <f t="shared" si="76"/>
        <v>68</v>
      </c>
      <c r="D584" s="56" t="str">
        <f t="shared" si="77"/>
        <v/>
      </c>
      <c r="E584" s="63"/>
      <c r="F584" s="58">
        <v>68</v>
      </c>
      <c r="G584" s="59" t="str">
        <f t="shared" si="78"/>
        <v/>
      </c>
      <c r="H584" s="60" t="s">
        <v>1093</v>
      </c>
      <c r="I584" s="60" t="s">
        <v>1079</v>
      </c>
      <c r="J584" s="60" t="s">
        <v>2878</v>
      </c>
      <c r="K584" s="60">
        <v>4</v>
      </c>
      <c r="L584" s="61"/>
      <c r="M584" s="62" t="str">
        <f t="shared" si="79"/>
        <v/>
      </c>
    </row>
    <row r="585" spans="1:13" x14ac:dyDescent="0.2">
      <c r="A585" s="54" t="s">
        <v>1094</v>
      </c>
      <c r="B585" s="55">
        <v>68</v>
      </c>
      <c r="C585" s="55" t="str">
        <f t="shared" si="76"/>
        <v>68</v>
      </c>
      <c r="D585" s="56" t="str">
        <f t="shared" si="77"/>
        <v/>
      </c>
      <c r="E585" s="63"/>
      <c r="F585" s="58">
        <v>68</v>
      </c>
      <c r="G585" s="59" t="str">
        <f t="shared" si="78"/>
        <v/>
      </c>
      <c r="H585" s="60" t="s">
        <v>1095</v>
      </c>
      <c r="I585" s="60" t="s">
        <v>1079</v>
      </c>
      <c r="J585" s="60" t="s">
        <v>2878</v>
      </c>
      <c r="K585" s="60">
        <v>3</v>
      </c>
      <c r="L585" s="61"/>
      <c r="M585" s="62" t="str">
        <f t="shared" si="79"/>
        <v/>
      </c>
    </row>
    <row r="586" spans="1:13" x14ac:dyDescent="0.2">
      <c r="A586" s="54" t="s">
        <v>1096</v>
      </c>
      <c r="B586" s="55">
        <v>68</v>
      </c>
      <c r="C586" s="55" t="str">
        <f t="shared" si="76"/>
        <v>68</v>
      </c>
      <c r="D586" s="56" t="str">
        <f t="shared" si="77"/>
        <v/>
      </c>
      <c r="E586" s="63"/>
      <c r="F586" s="58">
        <v>68</v>
      </c>
      <c r="G586" s="59" t="str">
        <f t="shared" si="78"/>
        <v/>
      </c>
      <c r="H586" s="60" t="s">
        <v>1097</v>
      </c>
      <c r="I586" s="60" t="s">
        <v>1079</v>
      </c>
      <c r="J586" s="60" t="s">
        <v>2880</v>
      </c>
      <c r="K586" s="60">
        <v>3</v>
      </c>
      <c r="L586" s="61"/>
      <c r="M586" s="62" t="str">
        <f t="shared" si="79"/>
        <v/>
      </c>
    </row>
    <row r="587" spans="1:13" x14ac:dyDescent="0.2">
      <c r="A587" s="54" t="s">
        <v>1098</v>
      </c>
      <c r="B587" s="55">
        <v>68</v>
      </c>
      <c r="C587" s="55" t="str">
        <f t="shared" si="76"/>
        <v>68</v>
      </c>
      <c r="D587" s="56" t="str">
        <f t="shared" si="77"/>
        <v/>
      </c>
      <c r="E587" s="63"/>
      <c r="F587" s="58">
        <v>68</v>
      </c>
      <c r="G587" s="59" t="str">
        <f t="shared" si="78"/>
        <v/>
      </c>
      <c r="H587" s="60" t="s">
        <v>1099</v>
      </c>
      <c r="I587" s="60" t="s">
        <v>1079</v>
      </c>
      <c r="J587" s="60" t="s">
        <v>2878</v>
      </c>
      <c r="K587" s="60">
        <v>2</v>
      </c>
      <c r="L587" s="61"/>
      <c r="M587" s="62" t="str">
        <f t="shared" si="79"/>
        <v/>
      </c>
    </row>
    <row r="588" spans="1:13" x14ac:dyDescent="0.2">
      <c r="A588" s="54" t="s">
        <v>1100</v>
      </c>
      <c r="B588" s="55">
        <v>68</v>
      </c>
      <c r="C588" s="55" t="str">
        <f t="shared" si="76"/>
        <v>68</v>
      </c>
      <c r="D588" s="56" t="str">
        <f t="shared" si="77"/>
        <v/>
      </c>
      <c r="E588" s="63"/>
      <c r="F588" s="58">
        <v>68</v>
      </c>
      <c r="G588" s="59" t="str">
        <f t="shared" si="78"/>
        <v/>
      </c>
      <c r="H588" s="60" t="s">
        <v>1101</v>
      </c>
      <c r="I588" s="60" t="s">
        <v>1079</v>
      </c>
      <c r="J588" s="60" t="s">
        <v>2880</v>
      </c>
      <c r="K588" s="60">
        <v>2</v>
      </c>
      <c r="L588" s="61"/>
      <c r="M588" s="62" t="str">
        <f t="shared" si="79"/>
        <v/>
      </c>
    </row>
    <row r="589" spans="1:13" x14ac:dyDescent="0.2">
      <c r="A589" s="54" t="s">
        <v>1102</v>
      </c>
      <c r="B589" s="55">
        <v>68</v>
      </c>
      <c r="C589" s="55" t="str">
        <f t="shared" si="76"/>
        <v>68</v>
      </c>
      <c r="D589" s="56" t="str">
        <f t="shared" si="77"/>
        <v/>
      </c>
      <c r="E589" s="63"/>
      <c r="F589" s="58">
        <v>68</v>
      </c>
      <c r="G589" s="59" t="str">
        <f t="shared" si="78"/>
        <v/>
      </c>
      <c r="H589" s="60" t="s">
        <v>1103</v>
      </c>
      <c r="I589" s="60" t="s">
        <v>1079</v>
      </c>
      <c r="J589" s="60" t="s">
        <v>2878</v>
      </c>
      <c r="K589" s="60">
        <v>1</v>
      </c>
      <c r="L589" s="61"/>
      <c r="M589" s="62" t="str">
        <f t="shared" si="79"/>
        <v/>
      </c>
    </row>
    <row r="590" spans="1:13" x14ac:dyDescent="0.2">
      <c r="A590" s="54" t="s">
        <v>1104</v>
      </c>
      <c r="B590" s="55">
        <v>68</v>
      </c>
      <c r="C590" s="55" t="str">
        <f t="shared" si="76"/>
        <v>68</v>
      </c>
      <c r="D590" s="56" t="str">
        <f t="shared" si="77"/>
        <v/>
      </c>
      <c r="E590" s="63"/>
      <c r="F590" s="58">
        <v>68</v>
      </c>
      <c r="G590" s="59" t="str">
        <f t="shared" si="78"/>
        <v/>
      </c>
      <c r="H590" s="60" t="s">
        <v>1105</v>
      </c>
      <c r="I590" s="60" t="s">
        <v>1079</v>
      </c>
      <c r="J590" s="60" t="s">
        <v>2880</v>
      </c>
      <c r="K590" s="60">
        <v>1</v>
      </c>
      <c r="L590" s="61"/>
      <c r="M590" s="62" t="str">
        <f t="shared" si="79"/>
        <v/>
      </c>
    </row>
    <row r="591" spans="1:13" x14ac:dyDescent="0.2">
      <c r="A591" s="64" t="s">
        <v>1106</v>
      </c>
      <c r="B591" s="65">
        <v>68</v>
      </c>
      <c r="C591" s="65" t="str">
        <f t="shared" si="76"/>
        <v>68</v>
      </c>
      <c r="D591" s="66" t="str">
        <f t="shared" si="77"/>
        <v/>
      </c>
      <c r="E591" s="63"/>
      <c r="F591" s="67">
        <v>68</v>
      </c>
      <c r="G591" s="68" t="str">
        <f t="shared" si="78"/>
        <v/>
      </c>
      <c r="H591" s="69" t="s">
        <v>1107</v>
      </c>
      <c r="I591" s="69" t="s">
        <v>1079</v>
      </c>
      <c r="J591" s="69" t="s">
        <v>2880</v>
      </c>
      <c r="K591" s="69">
        <v>1</v>
      </c>
      <c r="L591" s="70">
        <v>227</v>
      </c>
      <c r="M591" s="71" t="str">
        <f t="shared" si="79"/>
        <v/>
      </c>
    </row>
    <row r="592" spans="1:13" x14ac:dyDescent="0.2">
      <c r="A592" s="54" t="s">
        <v>1108</v>
      </c>
      <c r="B592" s="55">
        <v>69</v>
      </c>
      <c r="C592" s="55" t="str">
        <f t="shared" si="76"/>
        <v>69</v>
      </c>
      <c r="D592" s="56" t="str">
        <f t="shared" si="77"/>
        <v/>
      </c>
      <c r="E592" s="63"/>
      <c r="F592" s="58">
        <v>69</v>
      </c>
      <c r="G592" s="59" t="str">
        <f t="shared" si="78"/>
        <v/>
      </c>
      <c r="H592" s="60" t="s">
        <v>1109</v>
      </c>
      <c r="I592" s="60" t="s">
        <v>1110</v>
      </c>
      <c r="J592" s="60" t="s">
        <v>2875</v>
      </c>
      <c r="K592" s="60">
        <v>48</v>
      </c>
      <c r="L592" s="61"/>
      <c r="M592" s="62" t="str">
        <f t="shared" si="79"/>
        <v/>
      </c>
    </row>
    <row r="593" spans="1:13" x14ac:dyDescent="0.2">
      <c r="A593" s="54" t="s">
        <v>1111</v>
      </c>
      <c r="B593" s="55">
        <v>69</v>
      </c>
      <c r="C593" s="55" t="str">
        <f t="shared" si="76"/>
        <v>69</v>
      </c>
      <c r="D593" s="56" t="str">
        <f t="shared" si="77"/>
        <v/>
      </c>
      <c r="E593" s="63"/>
      <c r="F593" s="58">
        <v>69</v>
      </c>
      <c r="G593" s="59" t="str">
        <f t="shared" si="78"/>
        <v/>
      </c>
      <c r="H593" s="60" t="s">
        <v>1112</v>
      </c>
      <c r="I593" s="60" t="s">
        <v>1110</v>
      </c>
      <c r="J593" s="60" t="s">
        <v>2875</v>
      </c>
      <c r="K593" s="60">
        <v>40</v>
      </c>
      <c r="L593" s="61"/>
      <c r="M593" s="62" t="str">
        <f t="shared" si="79"/>
        <v/>
      </c>
    </row>
    <row r="594" spans="1:13" x14ac:dyDescent="0.2">
      <c r="A594" s="54" t="s">
        <v>1115</v>
      </c>
      <c r="B594" s="55">
        <v>69</v>
      </c>
      <c r="C594" s="55" t="str">
        <f t="shared" si="76"/>
        <v>69</v>
      </c>
      <c r="D594" s="56" t="str">
        <f t="shared" si="77"/>
        <v/>
      </c>
      <c r="E594" s="63"/>
      <c r="F594" s="58">
        <v>69</v>
      </c>
      <c r="G594" s="59" t="str">
        <f t="shared" si="78"/>
        <v/>
      </c>
      <c r="H594" s="60" t="s">
        <v>1116</v>
      </c>
      <c r="I594" s="60" t="s">
        <v>1110</v>
      </c>
      <c r="J594" s="60" t="s">
        <v>2878</v>
      </c>
      <c r="K594" s="60">
        <v>16</v>
      </c>
      <c r="L594" s="61"/>
      <c r="M594" s="62" t="str">
        <f t="shared" si="79"/>
        <v/>
      </c>
    </row>
    <row r="595" spans="1:13" x14ac:dyDescent="0.2">
      <c r="A595" s="54" t="s">
        <v>1117</v>
      </c>
      <c r="B595" s="55">
        <v>69</v>
      </c>
      <c r="C595" s="55" t="str">
        <f t="shared" si="76"/>
        <v>69</v>
      </c>
      <c r="D595" s="56" t="str">
        <f t="shared" si="77"/>
        <v/>
      </c>
      <c r="E595" s="63"/>
      <c r="F595" s="58">
        <v>69</v>
      </c>
      <c r="G595" s="59" t="str">
        <f t="shared" si="78"/>
        <v/>
      </c>
      <c r="H595" s="60" t="s">
        <v>1118</v>
      </c>
      <c r="I595" s="60" t="s">
        <v>1110</v>
      </c>
      <c r="J595" s="60" t="s">
        <v>2875</v>
      </c>
      <c r="K595" s="60">
        <v>16</v>
      </c>
      <c r="L595" s="61"/>
      <c r="M595" s="62" t="str">
        <f t="shared" si="79"/>
        <v/>
      </c>
    </row>
    <row r="596" spans="1:13" x14ac:dyDescent="0.2">
      <c r="A596" s="54" t="s">
        <v>1113</v>
      </c>
      <c r="B596" s="55">
        <v>69</v>
      </c>
      <c r="C596" s="55" t="str">
        <f t="shared" si="76"/>
        <v>69</v>
      </c>
      <c r="D596" s="56" t="str">
        <f t="shared" si="77"/>
        <v/>
      </c>
      <c r="E596" s="63"/>
      <c r="F596" s="58">
        <v>69</v>
      </c>
      <c r="G596" s="59" t="str">
        <f t="shared" si="78"/>
        <v/>
      </c>
      <c r="H596" s="60" t="s">
        <v>1114</v>
      </c>
      <c r="I596" s="60" t="s">
        <v>1110</v>
      </c>
      <c r="J596" s="60" t="s">
        <v>2875</v>
      </c>
      <c r="K596" s="60">
        <v>15</v>
      </c>
      <c r="L596" s="61"/>
      <c r="M596" s="62" t="str">
        <f t="shared" si="79"/>
        <v/>
      </c>
    </row>
    <row r="597" spans="1:13" x14ac:dyDescent="0.2">
      <c r="A597" s="54" t="s">
        <v>1119</v>
      </c>
      <c r="B597" s="55">
        <v>69</v>
      </c>
      <c r="C597" s="55" t="str">
        <f t="shared" si="76"/>
        <v>69</v>
      </c>
      <c r="D597" s="56" t="str">
        <f t="shared" si="77"/>
        <v/>
      </c>
      <c r="E597" s="63"/>
      <c r="F597" s="58">
        <v>69</v>
      </c>
      <c r="G597" s="59" t="str">
        <f t="shared" si="78"/>
        <v/>
      </c>
      <c r="H597" s="60" t="s">
        <v>1120</v>
      </c>
      <c r="I597" s="60" t="s">
        <v>1110</v>
      </c>
      <c r="J597" s="60" t="s">
        <v>2875</v>
      </c>
      <c r="K597" s="60">
        <v>13</v>
      </c>
      <c r="L597" s="61"/>
      <c r="M597" s="62" t="str">
        <f t="shared" si="79"/>
        <v/>
      </c>
    </row>
    <row r="598" spans="1:13" x14ac:dyDescent="0.2">
      <c r="A598" s="54" t="s">
        <v>1121</v>
      </c>
      <c r="B598" s="55">
        <v>69</v>
      </c>
      <c r="C598" s="55" t="str">
        <f t="shared" si="76"/>
        <v>69</v>
      </c>
      <c r="D598" s="56" t="str">
        <f t="shared" si="77"/>
        <v/>
      </c>
      <c r="E598" s="63"/>
      <c r="F598" s="58">
        <v>69</v>
      </c>
      <c r="G598" s="59" t="str">
        <f t="shared" si="78"/>
        <v/>
      </c>
      <c r="H598" s="60" t="s">
        <v>1122</v>
      </c>
      <c r="I598" s="60" t="s">
        <v>1110</v>
      </c>
      <c r="J598" s="60" t="s">
        <v>2875</v>
      </c>
      <c r="K598" s="60">
        <v>10</v>
      </c>
      <c r="L598" s="61"/>
      <c r="M598" s="62" t="str">
        <f t="shared" si="79"/>
        <v/>
      </c>
    </row>
    <row r="599" spans="1:13" x14ac:dyDescent="0.2">
      <c r="A599" s="54" t="s">
        <v>1123</v>
      </c>
      <c r="B599" s="55">
        <v>69</v>
      </c>
      <c r="C599" s="55" t="str">
        <f t="shared" si="76"/>
        <v>69</v>
      </c>
      <c r="D599" s="56" t="str">
        <f t="shared" si="77"/>
        <v/>
      </c>
      <c r="E599" s="63"/>
      <c r="F599" s="58">
        <v>69</v>
      </c>
      <c r="G599" s="59" t="str">
        <f t="shared" si="78"/>
        <v/>
      </c>
      <c r="H599" s="60" t="s">
        <v>1124</v>
      </c>
      <c r="I599" s="60" t="s">
        <v>1110</v>
      </c>
      <c r="J599" s="60" t="s">
        <v>2875</v>
      </c>
      <c r="K599" s="60">
        <v>9</v>
      </c>
      <c r="L599" s="61"/>
      <c r="M599" s="62" t="str">
        <f t="shared" si="79"/>
        <v/>
      </c>
    </row>
    <row r="600" spans="1:13" x14ac:dyDescent="0.2">
      <c r="A600" s="54" t="s">
        <v>1125</v>
      </c>
      <c r="B600" s="55">
        <v>69</v>
      </c>
      <c r="C600" s="55" t="str">
        <f t="shared" si="76"/>
        <v>69</v>
      </c>
      <c r="D600" s="56" t="str">
        <f t="shared" si="77"/>
        <v/>
      </c>
      <c r="E600" s="63"/>
      <c r="F600" s="58">
        <v>69</v>
      </c>
      <c r="G600" s="59" t="str">
        <f t="shared" si="78"/>
        <v/>
      </c>
      <c r="H600" s="60" t="s">
        <v>1126</v>
      </c>
      <c r="I600" s="60" t="s">
        <v>1110</v>
      </c>
      <c r="J600" s="60" t="s">
        <v>2878</v>
      </c>
      <c r="K600" s="60">
        <v>6</v>
      </c>
      <c r="L600" s="61"/>
      <c r="M600" s="62" t="str">
        <f t="shared" si="79"/>
        <v/>
      </c>
    </row>
    <row r="601" spans="1:13" x14ac:dyDescent="0.2">
      <c r="A601" s="54" t="s">
        <v>1127</v>
      </c>
      <c r="B601" s="55">
        <v>69</v>
      </c>
      <c r="C601" s="55" t="str">
        <f t="shared" si="76"/>
        <v>69</v>
      </c>
      <c r="D601" s="56" t="str">
        <f t="shared" si="77"/>
        <v/>
      </c>
      <c r="E601" s="63"/>
      <c r="F601" s="58">
        <v>69</v>
      </c>
      <c r="G601" s="59" t="str">
        <f t="shared" si="78"/>
        <v/>
      </c>
      <c r="H601" s="60" t="s">
        <v>1128</v>
      </c>
      <c r="I601" s="60" t="s">
        <v>1110</v>
      </c>
      <c r="J601" s="60" t="s">
        <v>2878</v>
      </c>
      <c r="K601" s="60">
        <v>6</v>
      </c>
      <c r="L601" s="61"/>
      <c r="M601" s="62" t="str">
        <f t="shared" si="79"/>
        <v/>
      </c>
    </row>
    <row r="602" spans="1:13" x14ac:dyDescent="0.2">
      <c r="A602" s="54" t="s">
        <v>1129</v>
      </c>
      <c r="B602" s="55">
        <v>69</v>
      </c>
      <c r="C602" s="55" t="str">
        <f t="shared" si="76"/>
        <v>69</v>
      </c>
      <c r="D602" s="56" t="str">
        <f t="shared" si="77"/>
        <v/>
      </c>
      <c r="E602" s="63"/>
      <c r="F602" s="58">
        <v>69</v>
      </c>
      <c r="G602" s="59" t="str">
        <f t="shared" si="78"/>
        <v/>
      </c>
      <c r="H602" s="60" t="s">
        <v>1130</v>
      </c>
      <c r="I602" s="60" t="s">
        <v>1110</v>
      </c>
      <c r="J602" s="60" t="s">
        <v>2884</v>
      </c>
      <c r="K602" s="60">
        <v>6</v>
      </c>
      <c r="L602" s="61"/>
      <c r="M602" s="62" t="str">
        <f t="shared" si="79"/>
        <v/>
      </c>
    </row>
    <row r="603" spans="1:13" x14ac:dyDescent="0.2">
      <c r="A603" s="64" t="s">
        <v>1131</v>
      </c>
      <c r="B603" s="65">
        <v>69</v>
      </c>
      <c r="C603" s="65" t="str">
        <f t="shared" si="76"/>
        <v>69</v>
      </c>
      <c r="D603" s="66" t="str">
        <f t="shared" si="77"/>
        <v/>
      </c>
      <c r="E603" s="63"/>
      <c r="F603" s="67">
        <v>69</v>
      </c>
      <c r="G603" s="68" t="str">
        <f t="shared" si="78"/>
        <v/>
      </c>
      <c r="H603" s="69" t="s">
        <v>1132</v>
      </c>
      <c r="I603" s="69" t="s">
        <v>1110</v>
      </c>
      <c r="J603" s="69" t="s">
        <v>2880</v>
      </c>
      <c r="K603" s="69">
        <v>5</v>
      </c>
      <c r="L603" s="70">
        <v>190</v>
      </c>
      <c r="M603" s="71" t="str">
        <f t="shared" si="79"/>
        <v/>
      </c>
    </row>
    <row r="604" spans="1:13" x14ac:dyDescent="0.2">
      <c r="A604" s="54" t="s">
        <v>1133</v>
      </c>
      <c r="B604" s="55">
        <v>70</v>
      </c>
      <c r="C604" s="55" t="str">
        <f t="shared" si="76"/>
        <v>70</v>
      </c>
      <c r="D604" s="56" t="str">
        <f t="shared" si="77"/>
        <v/>
      </c>
      <c r="E604" s="63"/>
      <c r="F604" s="58">
        <v>70</v>
      </c>
      <c r="G604" s="59" t="str">
        <f t="shared" si="78"/>
        <v/>
      </c>
      <c r="H604" s="60" t="s">
        <v>1134</v>
      </c>
      <c r="I604" s="60" t="s">
        <v>1110</v>
      </c>
      <c r="J604" s="60" t="s">
        <v>2875</v>
      </c>
      <c r="K604" s="60">
        <v>83</v>
      </c>
      <c r="L604" s="61"/>
      <c r="M604" s="62" t="str">
        <f t="shared" si="79"/>
        <v/>
      </c>
    </row>
    <row r="605" spans="1:13" x14ac:dyDescent="0.2">
      <c r="A605" s="54" t="s">
        <v>1135</v>
      </c>
      <c r="B605" s="55">
        <v>70</v>
      </c>
      <c r="C605" s="55" t="str">
        <f t="shared" si="76"/>
        <v>70</v>
      </c>
      <c r="D605" s="56" t="str">
        <f t="shared" si="77"/>
        <v/>
      </c>
      <c r="E605" s="63"/>
      <c r="F605" s="58">
        <v>70</v>
      </c>
      <c r="G605" s="59" t="str">
        <f t="shared" si="78"/>
        <v/>
      </c>
      <c r="H605" s="60" t="s">
        <v>1136</v>
      </c>
      <c r="I605" s="60" t="s">
        <v>1110</v>
      </c>
      <c r="J605" s="60" t="s">
        <v>2875</v>
      </c>
      <c r="K605" s="60">
        <v>25</v>
      </c>
      <c r="L605" s="61"/>
      <c r="M605" s="62" t="str">
        <f t="shared" si="79"/>
        <v/>
      </c>
    </row>
    <row r="606" spans="1:13" x14ac:dyDescent="0.2">
      <c r="A606" s="54" t="s">
        <v>1137</v>
      </c>
      <c r="B606" s="55">
        <v>70</v>
      </c>
      <c r="C606" s="55" t="str">
        <f t="shared" si="76"/>
        <v>70</v>
      </c>
      <c r="D606" s="56" t="str">
        <f t="shared" si="77"/>
        <v/>
      </c>
      <c r="E606" s="63"/>
      <c r="F606" s="58">
        <v>70</v>
      </c>
      <c r="G606" s="59" t="str">
        <f t="shared" si="78"/>
        <v/>
      </c>
      <c r="H606" s="60" t="s">
        <v>1138</v>
      </c>
      <c r="I606" s="60" t="s">
        <v>1110</v>
      </c>
      <c r="J606" s="60" t="s">
        <v>2875</v>
      </c>
      <c r="K606" s="60">
        <v>21</v>
      </c>
      <c r="L606" s="61"/>
      <c r="M606" s="62" t="str">
        <f t="shared" si="79"/>
        <v/>
      </c>
    </row>
    <row r="607" spans="1:13" x14ac:dyDescent="0.2">
      <c r="A607" s="54" t="s">
        <v>1139</v>
      </c>
      <c r="B607" s="55">
        <v>70</v>
      </c>
      <c r="C607" s="55" t="str">
        <f t="shared" si="76"/>
        <v>70</v>
      </c>
      <c r="D607" s="56" t="str">
        <f t="shared" si="77"/>
        <v/>
      </c>
      <c r="E607" s="63"/>
      <c r="F607" s="58">
        <v>70</v>
      </c>
      <c r="G607" s="59" t="str">
        <f t="shared" si="78"/>
        <v/>
      </c>
      <c r="H607" s="60" t="s">
        <v>1140</v>
      </c>
      <c r="I607" s="60" t="s">
        <v>1110</v>
      </c>
      <c r="J607" s="60" t="s">
        <v>2875</v>
      </c>
      <c r="K607" s="60">
        <v>18</v>
      </c>
      <c r="L607" s="61"/>
      <c r="M607" s="62" t="str">
        <f t="shared" si="79"/>
        <v/>
      </c>
    </row>
    <row r="608" spans="1:13" x14ac:dyDescent="0.2">
      <c r="A608" s="54" t="s">
        <v>1141</v>
      </c>
      <c r="B608" s="55">
        <v>70</v>
      </c>
      <c r="C608" s="55" t="str">
        <f t="shared" si="76"/>
        <v>70</v>
      </c>
      <c r="D608" s="56" t="str">
        <f t="shared" si="77"/>
        <v/>
      </c>
      <c r="E608" s="63"/>
      <c r="F608" s="58">
        <v>70</v>
      </c>
      <c r="G608" s="59" t="str">
        <f t="shared" si="78"/>
        <v/>
      </c>
      <c r="H608" s="60" t="s">
        <v>1142</v>
      </c>
      <c r="I608" s="60" t="s">
        <v>885</v>
      </c>
      <c r="J608" s="60" t="s">
        <v>2875</v>
      </c>
      <c r="K608" s="60">
        <v>7</v>
      </c>
      <c r="L608" s="61"/>
      <c r="M608" s="62" t="str">
        <f t="shared" si="79"/>
        <v/>
      </c>
    </row>
    <row r="609" spans="1:13" x14ac:dyDescent="0.2">
      <c r="A609" s="54" t="s">
        <v>1143</v>
      </c>
      <c r="B609" s="55">
        <v>70</v>
      </c>
      <c r="C609" s="55" t="str">
        <f t="shared" si="76"/>
        <v>70</v>
      </c>
      <c r="D609" s="56" t="str">
        <f t="shared" si="77"/>
        <v/>
      </c>
      <c r="E609" s="63"/>
      <c r="F609" s="58">
        <v>70</v>
      </c>
      <c r="G609" s="59" t="str">
        <f t="shared" si="78"/>
        <v/>
      </c>
      <c r="H609" s="60" t="s">
        <v>1144</v>
      </c>
      <c r="I609" s="60" t="s">
        <v>1110</v>
      </c>
      <c r="J609" s="60" t="s">
        <v>2878</v>
      </c>
      <c r="K609" s="60">
        <v>3</v>
      </c>
      <c r="L609" s="61"/>
      <c r="M609" s="62" t="str">
        <f t="shared" si="79"/>
        <v/>
      </c>
    </row>
    <row r="610" spans="1:13" x14ac:dyDescent="0.2">
      <c r="A610" s="64" t="s">
        <v>1145</v>
      </c>
      <c r="B610" s="65">
        <v>70</v>
      </c>
      <c r="C610" s="65" t="str">
        <f t="shared" ref="C610:C617" si="80">F610&amp;D610</f>
        <v>70</v>
      </c>
      <c r="D610" s="66" t="str">
        <f t="shared" ref="D610:D617" si="81">IF(E610&gt;="A","X","")</f>
        <v/>
      </c>
      <c r="E610" s="63"/>
      <c r="F610" s="67">
        <v>70</v>
      </c>
      <c r="G610" s="68" t="str">
        <f t="shared" ref="G610:G617" si="82">IF(F610&lt;&gt;F609,IF(AND(SUMIF(C:C,F610&amp;"X",K:K)&gt;0,SUMIF(C:C,F610&amp;"X",K:K)&lt;SUMIF(F:F,F610,K:K)),"FB",""),"")</f>
        <v/>
      </c>
      <c r="H610" s="69" t="s">
        <v>1146</v>
      </c>
      <c r="I610" s="69" t="s">
        <v>1110</v>
      </c>
      <c r="J610" s="69" t="s">
        <v>2878</v>
      </c>
      <c r="K610" s="69">
        <v>3</v>
      </c>
      <c r="L610" s="70">
        <v>160</v>
      </c>
      <c r="M610" s="71" t="str">
        <f t="shared" ref="M610:M617" si="83">IF(D610="X",K610,"")</f>
        <v/>
      </c>
    </row>
    <row r="611" spans="1:13" x14ac:dyDescent="0.2">
      <c r="A611" s="54" t="s">
        <v>1147</v>
      </c>
      <c r="B611" s="55">
        <v>71</v>
      </c>
      <c r="C611" s="55" t="str">
        <f t="shared" si="80"/>
        <v>71</v>
      </c>
      <c r="D611" s="56" t="str">
        <f t="shared" si="81"/>
        <v/>
      </c>
      <c r="E611" s="63"/>
      <c r="F611" s="58">
        <v>71</v>
      </c>
      <c r="G611" s="59" t="str">
        <f t="shared" si="82"/>
        <v/>
      </c>
      <c r="H611" s="60" t="s">
        <v>1148</v>
      </c>
      <c r="I611" s="60" t="s">
        <v>1110</v>
      </c>
      <c r="J611" s="60" t="s">
        <v>2878</v>
      </c>
      <c r="K611" s="60">
        <v>271</v>
      </c>
      <c r="L611" s="61"/>
      <c r="M611" s="62" t="str">
        <f t="shared" si="83"/>
        <v/>
      </c>
    </row>
    <row r="612" spans="1:13" x14ac:dyDescent="0.2">
      <c r="A612" s="54" t="s">
        <v>1149</v>
      </c>
      <c r="B612" s="55">
        <v>71</v>
      </c>
      <c r="C612" s="55" t="str">
        <f t="shared" si="80"/>
        <v>71</v>
      </c>
      <c r="D612" s="56" t="str">
        <f t="shared" si="81"/>
        <v/>
      </c>
      <c r="E612" s="63"/>
      <c r="F612" s="58">
        <v>71</v>
      </c>
      <c r="G612" s="59" t="str">
        <f t="shared" si="82"/>
        <v/>
      </c>
      <c r="H612" s="60" t="s">
        <v>1150</v>
      </c>
      <c r="I612" s="60" t="s">
        <v>1110</v>
      </c>
      <c r="J612" s="60" t="s">
        <v>2875</v>
      </c>
      <c r="K612" s="60">
        <v>200</v>
      </c>
      <c r="L612" s="61"/>
      <c r="M612" s="62" t="str">
        <f t="shared" si="83"/>
        <v/>
      </c>
    </row>
    <row r="613" spans="1:13" x14ac:dyDescent="0.2">
      <c r="A613" s="54" t="s">
        <v>1151</v>
      </c>
      <c r="B613" s="55">
        <v>71</v>
      </c>
      <c r="C613" s="55" t="str">
        <f t="shared" si="80"/>
        <v>71</v>
      </c>
      <c r="D613" s="56" t="str">
        <f t="shared" si="81"/>
        <v/>
      </c>
      <c r="E613" s="63"/>
      <c r="F613" s="58">
        <v>71</v>
      </c>
      <c r="G613" s="59" t="str">
        <f t="shared" si="82"/>
        <v/>
      </c>
      <c r="H613" s="60" t="s">
        <v>1152</v>
      </c>
      <c r="I613" s="60" t="s">
        <v>1110</v>
      </c>
      <c r="J613" s="60" t="s">
        <v>2889</v>
      </c>
      <c r="K613" s="60">
        <v>26</v>
      </c>
      <c r="L613" s="61"/>
      <c r="M613" s="62" t="str">
        <f t="shared" si="83"/>
        <v/>
      </c>
    </row>
    <row r="614" spans="1:13" x14ac:dyDescent="0.2">
      <c r="A614" s="54" t="s">
        <v>1153</v>
      </c>
      <c r="B614" s="55">
        <v>71</v>
      </c>
      <c r="C614" s="55" t="str">
        <f t="shared" si="80"/>
        <v>71</v>
      </c>
      <c r="D614" s="56" t="str">
        <f t="shared" si="81"/>
        <v/>
      </c>
      <c r="E614" s="63"/>
      <c r="F614" s="58">
        <v>71</v>
      </c>
      <c r="G614" s="59" t="str">
        <f t="shared" si="82"/>
        <v/>
      </c>
      <c r="H614" s="60" t="s">
        <v>1154</v>
      </c>
      <c r="I614" s="60" t="s">
        <v>1110</v>
      </c>
      <c r="J614" s="60" t="s">
        <v>2875</v>
      </c>
      <c r="K614" s="60">
        <v>22</v>
      </c>
      <c r="L614" s="61"/>
      <c r="M614" s="62" t="str">
        <f t="shared" si="83"/>
        <v/>
      </c>
    </row>
    <row r="615" spans="1:13" x14ac:dyDescent="0.2">
      <c r="A615" s="54" t="s">
        <v>1155</v>
      </c>
      <c r="B615" s="55">
        <v>71</v>
      </c>
      <c r="C615" s="55" t="str">
        <f t="shared" si="80"/>
        <v>71</v>
      </c>
      <c r="D615" s="56" t="str">
        <f t="shared" si="81"/>
        <v/>
      </c>
      <c r="E615" s="63"/>
      <c r="F615" s="58">
        <v>71</v>
      </c>
      <c r="G615" s="59" t="str">
        <f t="shared" si="82"/>
        <v/>
      </c>
      <c r="H615" s="60" t="s">
        <v>1156</v>
      </c>
      <c r="I615" s="60" t="s">
        <v>1110</v>
      </c>
      <c r="J615" s="60" t="s">
        <v>2875</v>
      </c>
      <c r="K615" s="60">
        <v>22</v>
      </c>
      <c r="L615" s="61"/>
      <c r="M615" s="62" t="str">
        <f t="shared" si="83"/>
        <v/>
      </c>
    </row>
    <row r="616" spans="1:13" x14ac:dyDescent="0.2">
      <c r="A616" s="54" t="s">
        <v>1157</v>
      </c>
      <c r="B616" s="55">
        <v>71</v>
      </c>
      <c r="C616" s="55" t="str">
        <f t="shared" si="80"/>
        <v>71</v>
      </c>
      <c r="D616" s="56" t="str">
        <f t="shared" si="81"/>
        <v/>
      </c>
      <c r="E616" s="63"/>
      <c r="F616" s="58">
        <v>71</v>
      </c>
      <c r="G616" s="59" t="str">
        <f t="shared" si="82"/>
        <v/>
      </c>
      <c r="H616" s="60" t="s">
        <v>1158</v>
      </c>
      <c r="I616" s="60" t="s">
        <v>1110</v>
      </c>
      <c r="J616" s="60" t="s">
        <v>2875</v>
      </c>
      <c r="K616" s="60">
        <v>14</v>
      </c>
      <c r="L616" s="61"/>
      <c r="M616" s="62" t="str">
        <f t="shared" si="83"/>
        <v/>
      </c>
    </row>
    <row r="617" spans="1:13" x14ac:dyDescent="0.2">
      <c r="A617" s="64" t="s">
        <v>1159</v>
      </c>
      <c r="B617" s="65">
        <v>71</v>
      </c>
      <c r="C617" s="65" t="str">
        <f t="shared" si="80"/>
        <v>71</v>
      </c>
      <c r="D617" s="66" t="str">
        <f t="shared" si="81"/>
        <v/>
      </c>
      <c r="E617" s="63"/>
      <c r="F617" s="67">
        <v>71</v>
      </c>
      <c r="G617" s="68" t="str">
        <f t="shared" si="82"/>
        <v/>
      </c>
      <c r="H617" s="69" t="s">
        <v>1160</v>
      </c>
      <c r="I617" s="69" t="s">
        <v>1110</v>
      </c>
      <c r="J617" s="69" t="s">
        <v>2877</v>
      </c>
      <c r="K617" s="69">
        <v>8</v>
      </c>
      <c r="L617" s="70">
        <v>563</v>
      </c>
      <c r="M617" s="71" t="str">
        <f t="shared" si="83"/>
        <v/>
      </c>
    </row>
    <row r="618" spans="1:13" x14ac:dyDescent="0.2">
      <c r="A618" s="72"/>
      <c r="B618" s="73"/>
      <c r="C618" s="73"/>
      <c r="D618" s="74"/>
      <c r="E618" s="75"/>
      <c r="F618" s="76" t="s">
        <v>2641</v>
      </c>
      <c r="G618" s="77"/>
      <c r="H618" s="78"/>
      <c r="I618" s="78"/>
      <c r="J618" s="78"/>
      <c r="K618" s="79"/>
      <c r="L618" s="80">
        <f>SUM(L418:L617)</f>
        <v>5887</v>
      </c>
      <c r="M618" s="81">
        <f>SUM(M418:M617)</f>
        <v>0</v>
      </c>
    </row>
    <row r="619" spans="1:13" x14ac:dyDescent="0.2">
      <c r="A619" s="82"/>
      <c r="B619" s="83"/>
      <c r="C619" s="83"/>
      <c r="D619" s="84"/>
      <c r="E619" s="85"/>
      <c r="F619" s="86" t="s">
        <v>2642</v>
      </c>
      <c r="G619" s="87"/>
      <c r="H619" s="88"/>
      <c r="I619" s="88"/>
      <c r="J619" s="88"/>
      <c r="K619" s="89"/>
      <c r="L619" s="89"/>
      <c r="M619" s="90"/>
    </row>
    <row r="620" spans="1:13" x14ac:dyDescent="0.2">
      <c r="A620" s="54" t="s">
        <v>1161</v>
      </c>
      <c r="B620" s="55">
        <v>72</v>
      </c>
      <c r="C620" s="55" t="str">
        <f t="shared" ref="C620:C639" si="84">F620&amp;D620</f>
        <v>72</v>
      </c>
      <c r="D620" s="56" t="str">
        <f t="shared" ref="D620:D639" si="85">IF(E620&gt;="A","X","")</f>
        <v/>
      </c>
      <c r="E620" s="63"/>
      <c r="F620" s="58">
        <v>72</v>
      </c>
      <c r="G620" s="59" t="str">
        <f t="shared" ref="G620:G639" si="86">IF(F620&lt;&gt;F619,IF(AND(SUMIF(C:C,F620&amp;"X",K:K)&gt;0,SUMIF(C:C,F620&amp;"X",K:K)&lt;SUMIF(F:F,F620,K:K)),"FB",""),"")</f>
        <v/>
      </c>
      <c r="H620" s="60" t="s">
        <v>1162</v>
      </c>
      <c r="I620" s="60" t="s">
        <v>452</v>
      </c>
      <c r="J620" s="60" t="s">
        <v>2875</v>
      </c>
      <c r="K620" s="60">
        <v>570</v>
      </c>
      <c r="L620" s="61"/>
      <c r="M620" s="62" t="str">
        <f t="shared" ref="M620:M639" si="87">IF(D620="X",K620,"")</f>
        <v/>
      </c>
    </row>
    <row r="621" spans="1:13" x14ac:dyDescent="0.2">
      <c r="A621" s="54" t="s">
        <v>1163</v>
      </c>
      <c r="B621" s="55">
        <v>72</v>
      </c>
      <c r="C621" s="55" t="str">
        <f t="shared" si="84"/>
        <v>72</v>
      </c>
      <c r="D621" s="56" t="str">
        <f t="shared" si="85"/>
        <v/>
      </c>
      <c r="E621" s="63"/>
      <c r="F621" s="58">
        <v>72</v>
      </c>
      <c r="G621" s="59" t="str">
        <f t="shared" si="86"/>
        <v/>
      </c>
      <c r="H621" s="60" t="s">
        <v>1164</v>
      </c>
      <c r="I621" s="60" t="s">
        <v>452</v>
      </c>
      <c r="J621" s="60" t="s">
        <v>2877</v>
      </c>
      <c r="K621" s="60">
        <v>355</v>
      </c>
      <c r="L621" s="61"/>
      <c r="M621" s="62" t="str">
        <f t="shared" si="87"/>
        <v/>
      </c>
    </row>
    <row r="622" spans="1:13" x14ac:dyDescent="0.2">
      <c r="A622" s="54" t="s">
        <v>1165</v>
      </c>
      <c r="B622" s="55">
        <v>72</v>
      </c>
      <c r="C622" s="55" t="str">
        <f t="shared" si="84"/>
        <v>72</v>
      </c>
      <c r="D622" s="56" t="str">
        <f t="shared" si="85"/>
        <v/>
      </c>
      <c r="E622" s="63"/>
      <c r="F622" s="58">
        <v>72</v>
      </c>
      <c r="G622" s="59" t="str">
        <f t="shared" si="86"/>
        <v/>
      </c>
      <c r="H622" s="60" t="s">
        <v>1166</v>
      </c>
      <c r="I622" s="60" t="s">
        <v>452</v>
      </c>
      <c r="J622" s="60" t="s">
        <v>2875</v>
      </c>
      <c r="K622" s="60">
        <v>237</v>
      </c>
      <c r="L622" s="61"/>
      <c r="M622" s="62" t="str">
        <f t="shared" si="87"/>
        <v/>
      </c>
    </row>
    <row r="623" spans="1:13" s="2" customFormat="1" x14ac:dyDescent="0.2">
      <c r="A623" s="54" t="s">
        <v>1169</v>
      </c>
      <c r="B623" s="55">
        <v>72</v>
      </c>
      <c r="C623" s="55" t="str">
        <f t="shared" si="84"/>
        <v>72</v>
      </c>
      <c r="D623" s="56" t="str">
        <f t="shared" si="85"/>
        <v/>
      </c>
      <c r="E623" s="63"/>
      <c r="F623" s="58">
        <v>72</v>
      </c>
      <c r="G623" s="59" t="str">
        <f t="shared" si="86"/>
        <v/>
      </c>
      <c r="H623" s="60" t="s">
        <v>1170</v>
      </c>
      <c r="I623" s="60" t="s">
        <v>452</v>
      </c>
      <c r="J623" s="60" t="s">
        <v>2875</v>
      </c>
      <c r="K623" s="60">
        <v>124</v>
      </c>
      <c r="L623" s="61"/>
      <c r="M623" s="62" t="str">
        <f t="shared" si="87"/>
        <v/>
      </c>
    </row>
    <row r="624" spans="1:13" s="2" customFormat="1" x14ac:dyDescent="0.2">
      <c r="A624" s="54" t="s">
        <v>1171</v>
      </c>
      <c r="B624" s="55">
        <v>72</v>
      </c>
      <c r="C624" s="55" t="str">
        <f t="shared" si="84"/>
        <v>72</v>
      </c>
      <c r="D624" s="56" t="str">
        <f t="shared" si="85"/>
        <v/>
      </c>
      <c r="E624" s="63"/>
      <c r="F624" s="58">
        <v>72</v>
      </c>
      <c r="G624" s="59" t="str">
        <f t="shared" si="86"/>
        <v/>
      </c>
      <c r="H624" s="60" t="s">
        <v>1172</v>
      </c>
      <c r="I624" s="60" t="s">
        <v>452</v>
      </c>
      <c r="J624" s="60" t="s">
        <v>2875</v>
      </c>
      <c r="K624" s="60">
        <v>81</v>
      </c>
      <c r="L624" s="61"/>
      <c r="M624" s="62" t="str">
        <f t="shared" si="87"/>
        <v/>
      </c>
    </row>
    <row r="625" spans="1:13" x14ac:dyDescent="0.2">
      <c r="A625" s="54" t="s">
        <v>1189</v>
      </c>
      <c r="B625" s="55">
        <v>72</v>
      </c>
      <c r="C625" s="55" t="str">
        <f t="shared" si="84"/>
        <v>72</v>
      </c>
      <c r="D625" s="56" t="str">
        <f t="shared" si="85"/>
        <v/>
      </c>
      <c r="E625" s="63"/>
      <c r="F625" s="58">
        <v>72</v>
      </c>
      <c r="G625" s="59" t="str">
        <f t="shared" si="86"/>
        <v/>
      </c>
      <c r="H625" s="60" t="s">
        <v>1190</v>
      </c>
      <c r="I625" s="60" t="s">
        <v>442</v>
      </c>
      <c r="J625" s="60" t="s">
        <v>2875</v>
      </c>
      <c r="K625" s="60">
        <v>53</v>
      </c>
      <c r="L625" s="61"/>
      <c r="M625" s="62" t="str">
        <f t="shared" si="87"/>
        <v/>
      </c>
    </row>
    <row r="626" spans="1:13" x14ac:dyDescent="0.2">
      <c r="A626" s="54" t="s">
        <v>1167</v>
      </c>
      <c r="B626" s="55">
        <v>72</v>
      </c>
      <c r="C626" s="55" t="str">
        <f t="shared" si="84"/>
        <v>72</v>
      </c>
      <c r="D626" s="56" t="str">
        <f t="shared" si="85"/>
        <v/>
      </c>
      <c r="E626" s="63"/>
      <c r="F626" s="58">
        <v>72</v>
      </c>
      <c r="G626" s="59" t="str">
        <f t="shared" si="86"/>
        <v/>
      </c>
      <c r="H626" s="60" t="s">
        <v>1168</v>
      </c>
      <c r="I626" s="60" t="s">
        <v>452</v>
      </c>
      <c r="J626" s="60" t="s">
        <v>2889</v>
      </c>
      <c r="K626" s="60">
        <v>52</v>
      </c>
      <c r="L626" s="61"/>
      <c r="M626" s="62" t="str">
        <f t="shared" si="87"/>
        <v/>
      </c>
    </row>
    <row r="627" spans="1:13" x14ac:dyDescent="0.2">
      <c r="A627" s="64" t="s">
        <v>1191</v>
      </c>
      <c r="B627" s="65">
        <v>72</v>
      </c>
      <c r="C627" s="65" t="str">
        <f t="shared" si="84"/>
        <v>72</v>
      </c>
      <c r="D627" s="66" t="str">
        <f t="shared" si="85"/>
        <v/>
      </c>
      <c r="E627" s="63"/>
      <c r="F627" s="67">
        <v>72</v>
      </c>
      <c r="G627" s="68" t="str">
        <f t="shared" si="86"/>
        <v/>
      </c>
      <c r="H627" s="69" t="s">
        <v>1192</v>
      </c>
      <c r="I627" s="69" t="s">
        <v>442</v>
      </c>
      <c r="J627" s="69" t="s">
        <v>2875</v>
      </c>
      <c r="K627" s="69">
        <v>22</v>
      </c>
      <c r="L627" s="70">
        <v>1494</v>
      </c>
      <c r="M627" s="71" t="str">
        <f t="shared" si="87"/>
        <v/>
      </c>
    </row>
    <row r="628" spans="1:13" x14ac:dyDescent="0.2">
      <c r="A628" s="54" t="s">
        <v>1173</v>
      </c>
      <c r="B628" s="55">
        <v>73</v>
      </c>
      <c r="C628" s="55" t="str">
        <f t="shared" si="84"/>
        <v>73</v>
      </c>
      <c r="D628" s="56" t="str">
        <f t="shared" si="85"/>
        <v/>
      </c>
      <c r="E628" s="63"/>
      <c r="F628" s="58">
        <v>73</v>
      </c>
      <c r="G628" s="59" t="str">
        <f t="shared" si="86"/>
        <v/>
      </c>
      <c r="H628" s="60" t="s">
        <v>1174</v>
      </c>
      <c r="I628" s="60" t="s">
        <v>452</v>
      </c>
      <c r="J628" s="60" t="s">
        <v>2875</v>
      </c>
      <c r="K628" s="60">
        <v>37</v>
      </c>
      <c r="L628" s="61"/>
      <c r="M628" s="62" t="str">
        <f t="shared" si="87"/>
        <v/>
      </c>
    </row>
    <row r="629" spans="1:13" x14ac:dyDescent="0.2">
      <c r="A629" s="54" t="s">
        <v>2450</v>
      </c>
      <c r="B629" s="55">
        <v>73</v>
      </c>
      <c r="C629" s="55" t="str">
        <f t="shared" si="84"/>
        <v>73</v>
      </c>
      <c r="D629" s="56" t="str">
        <f t="shared" si="85"/>
        <v/>
      </c>
      <c r="E629" s="63"/>
      <c r="F629" s="58">
        <v>73</v>
      </c>
      <c r="G629" s="59" t="str">
        <f t="shared" si="86"/>
        <v/>
      </c>
      <c r="H629" s="60" t="s">
        <v>2771</v>
      </c>
      <c r="I629" s="60" t="s">
        <v>452</v>
      </c>
      <c r="J629" s="60" t="s">
        <v>2875</v>
      </c>
      <c r="K629" s="60">
        <v>25</v>
      </c>
      <c r="L629" s="61"/>
      <c r="M629" s="62" t="str">
        <f t="shared" si="87"/>
        <v/>
      </c>
    </row>
    <row r="630" spans="1:13" x14ac:dyDescent="0.2">
      <c r="A630" s="54" t="s">
        <v>1175</v>
      </c>
      <c r="B630" s="55">
        <v>73</v>
      </c>
      <c r="C630" s="55" t="str">
        <f t="shared" si="84"/>
        <v>73</v>
      </c>
      <c r="D630" s="56" t="str">
        <f t="shared" si="85"/>
        <v/>
      </c>
      <c r="E630" s="63"/>
      <c r="F630" s="58">
        <v>73</v>
      </c>
      <c r="G630" s="59" t="str">
        <f t="shared" si="86"/>
        <v/>
      </c>
      <c r="H630" s="60" t="s">
        <v>1176</v>
      </c>
      <c r="I630" s="60" t="s">
        <v>452</v>
      </c>
      <c r="J630" s="60" t="s">
        <v>2875</v>
      </c>
      <c r="K630" s="60">
        <v>25</v>
      </c>
      <c r="L630" s="61"/>
      <c r="M630" s="62" t="str">
        <f t="shared" si="87"/>
        <v/>
      </c>
    </row>
    <row r="631" spans="1:13" x14ac:dyDescent="0.2">
      <c r="A631" s="54" t="s">
        <v>2447</v>
      </c>
      <c r="B631" s="55">
        <v>73</v>
      </c>
      <c r="C631" s="55" t="str">
        <f t="shared" si="84"/>
        <v>73</v>
      </c>
      <c r="D631" s="56" t="str">
        <f t="shared" si="85"/>
        <v/>
      </c>
      <c r="E631" s="63"/>
      <c r="F631" s="58">
        <v>73</v>
      </c>
      <c r="G631" s="59" t="str">
        <f t="shared" si="86"/>
        <v/>
      </c>
      <c r="H631" s="60" t="s">
        <v>2772</v>
      </c>
      <c r="I631" s="60" t="s">
        <v>452</v>
      </c>
      <c r="J631" s="60" t="s">
        <v>2875</v>
      </c>
      <c r="K631" s="60">
        <v>21</v>
      </c>
      <c r="L631" s="61"/>
      <c r="M631" s="62" t="str">
        <f t="shared" si="87"/>
        <v/>
      </c>
    </row>
    <row r="632" spans="1:13" x14ac:dyDescent="0.2">
      <c r="A632" s="54" t="s">
        <v>1177</v>
      </c>
      <c r="B632" s="55">
        <v>73</v>
      </c>
      <c r="C632" s="55" t="str">
        <f t="shared" si="84"/>
        <v>73</v>
      </c>
      <c r="D632" s="56" t="str">
        <f t="shared" si="85"/>
        <v/>
      </c>
      <c r="E632" s="63"/>
      <c r="F632" s="58">
        <v>73</v>
      </c>
      <c r="G632" s="59" t="str">
        <f t="shared" si="86"/>
        <v/>
      </c>
      <c r="H632" s="60" t="s">
        <v>1178</v>
      </c>
      <c r="I632" s="60" t="s">
        <v>452</v>
      </c>
      <c r="J632" s="60" t="s">
        <v>2877</v>
      </c>
      <c r="K632" s="60">
        <v>21</v>
      </c>
      <c r="L632" s="61"/>
      <c r="M632" s="62" t="str">
        <f t="shared" si="87"/>
        <v/>
      </c>
    </row>
    <row r="633" spans="1:13" x14ac:dyDescent="0.2">
      <c r="A633" s="54" t="s">
        <v>1179</v>
      </c>
      <c r="B633" s="55">
        <v>73</v>
      </c>
      <c r="C633" s="55" t="str">
        <f t="shared" si="84"/>
        <v>73</v>
      </c>
      <c r="D633" s="56" t="str">
        <f t="shared" si="85"/>
        <v/>
      </c>
      <c r="E633" s="63"/>
      <c r="F633" s="58">
        <v>73</v>
      </c>
      <c r="G633" s="59" t="str">
        <f t="shared" si="86"/>
        <v/>
      </c>
      <c r="H633" s="60" t="s">
        <v>1180</v>
      </c>
      <c r="I633" s="60" t="s">
        <v>1110</v>
      </c>
      <c r="J633" s="60" t="s">
        <v>2878</v>
      </c>
      <c r="K633" s="60">
        <v>19</v>
      </c>
      <c r="L633" s="61"/>
      <c r="M633" s="62" t="str">
        <f t="shared" si="87"/>
        <v/>
      </c>
    </row>
    <row r="634" spans="1:13" x14ac:dyDescent="0.2">
      <c r="A634" s="54" t="s">
        <v>1181</v>
      </c>
      <c r="B634" s="55">
        <v>73</v>
      </c>
      <c r="C634" s="55" t="str">
        <f t="shared" si="84"/>
        <v>73</v>
      </c>
      <c r="D634" s="56" t="str">
        <f t="shared" si="85"/>
        <v/>
      </c>
      <c r="E634" s="63"/>
      <c r="F634" s="58">
        <v>73</v>
      </c>
      <c r="G634" s="59" t="str">
        <f t="shared" si="86"/>
        <v/>
      </c>
      <c r="H634" s="60" t="s">
        <v>1182</v>
      </c>
      <c r="I634" s="60" t="s">
        <v>452</v>
      </c>
      <c r="J634" s="60" t="s">
        <v>2884</v>
      </c>
      <c r="K634" s="60">
        <v>15</v>
      </c>
      <c r="L634" s="61"/>
      <c r="M634" s="62" t="str">
        <f t="shared" si="87"/>
        <v/>
      </c>
    </row>
    <row r="635" spans="1:13" x14ac:dyDescent="0.2">
      <c r="A635" s="54" t="s">
        <v>1183</v>
      </c>
      <c r="B635" s="55">
        <v>73</v>
      </c>
      <c r="C635" s="55" t="str">
        <f t="shared" si="84"/>
        <v>73</v>
      </c>
      <c r="D635" s="56" t="str">
        <f t="shared" si="85"/>
        <v/>
      </c>
      <c r="E635" s="63"/>
      <c r="F635" s="58">
        <v>73</v>
      </c>
      <c r="G635" s="59" t="str">
        <f t="shared" si="86"/>
        <v/>
      </c>
      <c r="H635" s="60" t="s">
        <v>1184</v>
      </c>
      <c r="I635" s="60" t="s">
        <v>452</v>
      </c>
      <c r="J635" s="60" t="s">
        <v>2877</v>
      </c>
      <c r="K635" s="60">
        <v>14</v>
      </c>
      <c r="L635" s="61"/>
      <c r="M635" s="62" t="str">
        <f t="shared" si="87"/>
        <v/>
      </c>
    </row>
    <row r="636" spans="1:13" x14ac:dyDescent="0.2">
      <c r="A636" s="54" t="s">
        <v>2445</v>
      </c>
      <c r="B636" s="55">
        <v>73</v>
      </c>
      <c r="C636" s="55" t="str">
        <f t="shared" si="84"/>
        <v>73</v>
      </c>
      <c r="D636" s="56" t="str">
        <f t="shared" si="85"/>
        <v/>
      </c>
      <c r="E636" s="63"/>
      <c r="F636" s="58">
        <v>73</v>
      </c>
      <c r="G636" s="59" t="str">
        <f t="shared" si="86"/>
        <v/>
      </c>
      <c r="H636" s="60" t="s">
        <v>2773</v>
      </c>
      <c r="I636" s="60" t="s">
        <v>452</v>
      </c>
      <c r="J636" s="60" t="s">
        <v>2875</v>
      </c>
      <c r="K636" s="60">
        <v>11</v>
      </c>
      <c r="L636" s="61"/>
      <c r="M636" s="62" t="str">
        <f t="shared" si="87"/>
        <v/>
      </c>
    </row>
    <row r="637" spans="1:13" x14ac:dyDescent="0.2">
      <c r="A637" s="54" t="s">
        <v>1185</v>
      </c>
      <c r="B637" s="55">
        <v>73</v>
      </c>
      <c r="C637" s="55" t="str">
        <f t="shared" si="84"/>
        <v>73</v>
      </c>
      <c r="D637" s="56" t="str">
        <f t="shared" si="85"/>
        <v/>
      </c>
      <c r="E637" s="63"/>
      <c r="F637" s="58">
        <v>73</v>
      </c>
      <c r="G637" s="59" t="str">
        <f t="shared" si="86"/>
        <v/>
      </c>
      <c r="H637" s="60" t="s">
        <v>1186</v>
      </c>
      <c r="I637" s="60" t="s">
        <v>452</v>
      </c>
      <c r="J637" s="60" t="s">
        <v>2877</v>
      </c>
      <c r="K637" s="60">
        <v>9</v>
      </c>
      <c r="L637" s="61"/>
      <c r="M637" s="62" t="str">
        <f t="shared" si="87"/>
        <v/>
      </c>
    </row>
    <row r="638" spans="1:13" x14ac:dyDescent="0.2">
      <c r="A638" s="54" t="s">
        <v>1187</v>
      </c>
      <c r="B638" s="55">
        <v>73</v>
      </c>
      <c r="C638" s="55" t="str">
        <f t="shared" si="84"/>
        <v>73</v>
      </c>
      <c r="D638" s="56" t="str">
        <f t="shared" si="85"/>
        <v/>
      </c>
      <c r="E638" s="63"/>
      <c r="F638" s="58">
        <v>73</v>
      </c>
      <c r="G638" s="59" t="str">
        <f t="shared" si="86"/>
        <v/>
      </c>
      <c r="H638" s="60" t="s">
        <v>1188</v>
      </c>
      <c r="I638" s="60" t="s">
        <v>452</v>
      </c>
      <c r="J638" s="60" t="s">
        <v>2875</v>
      </c>
      <c r="K638" s="60">
        <v>6</v>
      </c>
      <c r="L638" s="61"/>
      <c r="M638" s="62" t="str">
        <f t="shared" si="87"/>
        <v/>
      </c>
    </row>
    <row r="639" spans="1:13" x14ac:dyDescent="0.2">
      <c r="A639" s="64" t="s">
        <v>2446</v>
      </c>
      <c r="B639" s="65">
        <v>73</v>
      </c>
      <c r="C639" s="65" t="str">
        <f t="shared" si="84"/>
        <v>73</v>
      </c>
      <c r="D639" s="66" t="str">
        <f t="shared" si="85"/>
        <v/>
      </c>
      <c r="E639" s="63"/>
      <c r="F639" s="67">
        <v>73</v>
      </c>
      <c r="G639" s="68" t="str">
        <f t="shared" si="86"/>
        <v/>
      </c>
      <c r="H639" s="69" t="s">
        <v>2774</v>
      </c>
      <c r="I639" s="69" t="s">
        <v>452</v>
      </c>
      <c r="J639" s="69" t="s">
        <v>2875</v>
      </c>
      <c r="K639" s="69">
        <v>3</v>
      </c>
      <c r="L639" s="70">
        <v>206</v>
      </c>
      <c r="M639" s="71" t="str">
        <f t="shared" si="87"/>
        <v/>
      </c>
    </row>
    <row r="640" spans="1:13" x14ac:dyDescent="0.2">
      <c r="A640" s="72"/>
      <c r="B640" s="73"/>
      <c r="C640" s="73"/>
      <c r="D640" s="74"/>
      <c r="E640" s="75"/>
      <c r="F640" s="76" t="s">
        <v>2643</v>
      </c>
      <c r="G640" s="77"/>
      <c r="H640" s="78"/>
      <c r="I640" s="78"/>
      <c r="J640" s="78"/>
      <c r="K640" s="79"/>
      <c r="L640" s="80">
        <f>SUM(L620:L639)</f>
        <v>1700</v>
      </c>
      <c r="M640" s="81">
        <f>SUM(M620:M639)</f>
        <v>0</v>
      </c>
    </row>
    <row r="641" spans="1:13" x14ac:dyDescent="0.2">
      <c r="A641" s="82"/>
      <c r="B641" s="83"/>
      <c r="C641" s="83"/>
      <c r="D641" s="84"/>
      <c r="E641" s="85"/>
      <c r="F641" s="86" t="s">
        <v>2644</v>
      </c>
      <c r="G641" s="87"/>
      <c r="H641" s="88"/>
      <c r="I641" s="88"/>
      <c r="J641" s="88"/>
      <c r="K641" s="89"/>
      <c r="L641" s="89"/>
      <c r="M641" s="90"/>
    </row>
    <row r="642" spans="1:13" x14ac:dyDescent="0.2">
      <c r="A642" s="54" t="s">
        <v>1193</v>
      </c>
      <c r="B642" s="55">
        <v>74</v>
      </c>
      <c r="C642" s="55" t="str">
        <f t="shared" ref="C642:C705" si="88">F642&amp;D642</f>
        <v>74</v>
      </c>
      <c r="D642" s="56" t="str">
        <f t="shared" ref="D642:D705" si="89">IF(E642&gt;="A","X","")</f>
        <v/>
      </c>
      <c r="E642" s="63"/>
      <c r="F642" s="58">
        <v>74</v>
      </c>
      <c r="G642" s="59" t="str">
        <f t="shared" ref="G642:G705" si="90">IF(F642&lt;&gt;F641,IF(AND(SUMIF(C:C,F642&amp;"X",K:K)&gt;0,SUMIF(C:C,F642&amp;"X",K:K)&lt;SUMIF(F:F,F642,K:K)),"FB",""),"")</f>
        <v/>
      </c>
      <c r="H642" s="60" t="s">
        <v>1194</v>
      </c>
      <c r="I642" s="60" t="s">
        <v>1195</v>
      </c>
      <c r="J642" s="60" t="s">
        <v>2878</v>
      </c>
      <c r="K642" s="60">
        <v>221</v>
      </c>
      <c r="L642" s="61"/>
      <c r="M642" s="62" t="str">
        <f t="shared" ref="M642:M705" si="91">IF(D642="X",K642,"")</f>
        <v/>
      </c>
    </row>
    <row r="643" spans="1:13" s="2" customFormat="1" x14ac:dyDescent="0.2">
      <c r="A643" s="54" t="s">
        <v>1196</v>
      </c>
      <c r="B643" s="55">
        <v>74</v>
      </c>
      <c r="C643" s="55" t="str">
        <f t="shared" si="88"/>
        <v>74</v>
      </c>
      <c r="D643" s="56" t="str">
        <f t="shared" si="89"/>
        <v/>
      </c>
      <c r="E643" s="63"/>
      <c r="F643" s="58">
        <v>74</v>
      </c>
      <c r="G643" s="59" t="str">
        <f t="shared" si="90"/>
        <v/>
      </c>
      <c r="H643" s="60" t="s">
        <v>1197</v>
      </c>
      <c r="I643" s="60" t="s">
        <v>1195</v>
      </c>
      <c r="J643" s="60" t="s">
        <v>2875</v>
      </c>
      <c r="K643" s="60">
        <v>80</v>
      </c>
      <c r="L643" s="61"/>
      <c r="M643" s="62" t="str">
        <f t="shared" si="91"/>
        <v/>
      </c>
    </row>
    <row r="644" spans="1:13" s="2" customFormat="1" x14ac:dyDescent="0.2">
      <c r="A644" s="54" t="s">
        <v>1198</v>
      </c>
      <c r="B644" s="55">
        <v>74</v>
      </c>
      <c r="C644" s="55" t="str">
        <f t="shared" si="88"/>
        <v>74</v>
      </c>
      <c r="D644" s="56" t="str">
        <f t="shared" si="89"/>
        <v/>
      </c>
      <c r="E644" s="63"/>
      <c r="F644" s="58">
        <v>74</v>
      </c>
      <c r="G644" s="59" t="str">
        <f t="shared" si="90"/>
        <v/>
      </c>
      <c r="H644" s="60" t="s">
        <v>1199</v>
      </c>
      <c r="I644" s="60" t="s">
        <v>1195</v>
      </c>
      <c r="J644" s="60" t="s">
        <v>2889</v>
      </c>
      <c r="K644" s="60">
        <v>54</v>
      </c>
      <c r="L644" s="61"/>
      <c r="M644" s="62" t="str">
        <f t="shared" si="91"/>
        <v/>
      </c>
    </row>
    <row r="645" spans="1:13" x14ac:dyDescent="0.2">
      <c r="A645" s="54" t="s">
        <v>1200</v>
      </c>
      <c r="B645" s="55">
        <v>74</v>
      </c>
      <c r="C645" s="55" t="str">
        <f t="shared" si="88"/>
        <v>74</v>
      </c>
      <c r="D645" s="56" t="str">
        <f t="shared" si="89"/>
        <v/>
      </c>
      <c r="E645" s="63"/>
      <c r="F645" s="58">
        <v>74</v>
      </c>
      <c r="G645" s="59" t="str">
        <f t="shared" si="90"/>
        <v/>
      </c>
      <c r="H645" s="60" t="s">
        <v>1201</v>
      </c>
      <c r="I645" s="60" t="s">
        <v>1195</v>
      </c>
      <c r="J645" s="60" t="s">
        <v>2875</v>
      </c>
      <c r="K645" s="60">
        <v>27</v>
      </c>
      <c r="L645" s="61"/>
      <c r="M645" s="62" t="str">
        <f t="shared" si="91"/>
        <v/>
      </c>
    </row>
    <row r="646" spans="1:13" x14ac:dyDescent="0.2">
      <c r="A646" s="54" t="s">
        <v>1202</v>
      </c>
      <c r="B646" s="55">
        <v>74</v>
      </c>
      <c r="C646" s="55" t="str">
        <f t="shared" si="88"/>
        <v>74</v>
      </c>
      <c r="D646" s="56" t="str">
        <f t="shared" si="89"/>
        <v/>
      </c>
      <c r="E646" s="63"/>
      <c r="F646" s="58">
        <v>74</v>
      </c>
      <c r="G646" s="59" t="str">
        <f t="shared" si="90"/>
        <v/>
      </c>
      <c r="H646" s="60" t="s">
        <v>1203</v>
      </c>
      <c r="I646" s="60" t="s">
        <v>1195</v>
      </c>
      <c r="J646" s="60" t="s">
        <v>2875</v>
      </c>
      <c r="K646" s="60">
        <v>16</v>
      </c>
      <c r="L646" s="61"/>
      <c r="M646" s="62" t="str">
        <f t="shared" si="91"/>
        <v/>
      </c>
    </row>
    <row r="647" spans="1:13" x14ac:dyDescent="0.2">
      <c r="A647" s="54" t="s">
        <v>1204</v>
      </c>
      <c r="B647" s="55">
        <v>74</v>
      </c>
      <c r="C647" s="55" t="str">
        <f t="shared" si="88"/>
        <v>74</v>
      </c>
      <c r="D647" s="56" t="str">
        <f t="shared" si="89"/>
        <v/>
      </c>
      <c r="E647" s="63"/>
      <c r="F647" s="58">
        <v>74</v>
      </c>
      <c r="G647" s="59" t="str">
        <f t="shared" si="90"/>
        <v/>
      </c>
      <c r="H647" s="60" t="s">
        <v>1205</v>
      </c>
      <c r="I647" s="60" t="s">
        <v>1195</v>
      </c>
      <c r="J647" s="60" t="s">
        <v>2878</v>
      </c>
      <c r="K647" s="60">
        <v>9</v>
      </c>
      <c r="L647" s="61"/>
      <c r="M647" s="62" t="str">
        <f t="shared" si="91"/>
        <v/>
      </c>
    </row>
    <row r="648" spans="1:13" x14ac:dyDescent="0.2">
      <c r="A648" s="54" t="s">
        <v>1206</v>
      </c>
      <c r="B648" s="55">
        <v>74</v>
      </c>
      <c r="C648" s="55" t="str">
        <f t="shared" si="88"/>
        <v>74</v>
      </c>
      <c r="D648" s="56" t="str">
        <f t="shared" si="89"/>
        <v/>
      </c>
      <c r="E648" s="63"/>
      <c r="F648" s="58">
        <v>74</v>
      </c>
      <c r="G648" s="59" t="str">
        <f t="shared" si="90"/>
        <v/>
      </c>
      <c r="H648" s="60" t="s">
        <v>1207</v>
      </c>
      <c r="I648" s="60" t="s">
        <v>1195</v>
      </c>
      <c r="J648" s="60" t="s">
        <v>2875</v>
      </c>
      <c r="K648" s="60">
        <v>7</v>
      </c>
      <c r="L648" s="61"/>
      <c r="M648" s="62" t="str">
        <f t="shared" si="91"/>
        <v/>
      </c>
    </row>
    <row r="649" spans="1:13" x14ac:dyDescent="0.2">
      <c r="A649" s="54" t="s">
        <v>1208</v>
      </c>
      <c r="B649" s="55">
        <v>74</v>
      </c>
      <c r="C649" s="55" t="str">
        <f t="shared" si="88"/>
        <v>74</v>
      </c>
      <c r="D649" s="56" t="str">
        <f t="shared" si="89"/>
        <v/>
      </c>
      <c r="E649" s="63"/>
      <c r="F649" s="58">
        <v>74</v>
      </c>
      <c r="G649" s="59" t="str">
        <f t="shared" si="90"/>
        <v/>
      </c>
      <c r="H649" s="60" t="s">
        <v>1209</v>
      </c>
      <c r="I649" s="60" t="s">
        <v>1195</v>
      </c>
      <c r="J649" s="60" t="s">
        <v>2875</v>
      </c>
      <c r="K649" s="60">
        <v>7</v>
      </c>
      <c r="L649" s="61"/>
      <c r="M649" s="62" t="str">
        <f t="shared" si="91"/>
        <v/>
      </c>
    </row>
    <row r="650" spans="1:13" x14ac:dyDescent="0.2">
      <c r="A650" s="64" t="s">
        <v>1210</v>
      </c>
      <c r="B650" s="65">
        <v>74</v>
      </c>
      <c r="C650" s="65" t="str">
        <f t="shared" si="88"/>
        <v>74</v>
      </c>
      <c r="D650" s="66" t="str">
        <f t="shared" si="89"/>
        <v/>
      </c>
      <c r="E650" s="63"/>
      <c r="F650" s="67">
        <v>74</v>
      </c>
      <c r="G650" s="68" t="str">
        <f t="shared" si="90"/>
        <v/>
      </c>
      <c r="H650" s="69" t="s">
        <v>1211</v>
      </c>
      <c r="I650" s="69" t="s">
        <v>1195</v>
      </c>
      <c r="J650" s="69" t="s">
        <v>2878</v>
      </c>
      <c r="K650" s="69">
        <v>2</v>
      </c>
      <c r="L650" s="70">
        <v>423</v>
      </c>
      <c r="M650" s="71" t="str">
        <f t="shared" si="91"/>
        <v/>
      </c>
    </row>
    <row r="651" spans="1:13" x14ac:dyDescent="0.2">
      <c r="A651" s="54" t="s">
        <v>1212</v>
      </c>
      <c r="B651" s="55">
        <v>75</v>
      </c>
      <c r="C651" s="55" t="str">
        <f t="shared" si="88"/>
        <v>75</v>
      </c>
      <c r="D651" s="56" t="str">
        <f t="shared" si="89"/>
        <v/>
      </c>
      <c r="E651" s="63"/>
      <c r="F651" s="58">
        <v>75</v>
      </c>
      <c r="G651" s="59" t="str">
        <f t="shared" si="90"/>
        <v/>
      </c>
      <c r="H651" s="60" t="s">
        <v>1213</v>
      </c>
      <c r="I651" s="60" t="s">
        <v>1195</v>
      </c>
      <c r="J651" s="60" t="s">
        <v>2878</v>
      </c>
      <c r="K651" s="60">
        <v>85</v>
      </c>
      <c r="L651" s="61"/>
      <c r="M651" s="62" t="str">
        <f t="shared" si="91"/>
        <v/>
      </c>
    </row>
    <row r="652" spans="1:13" x14ac:dyDescent="0.2">
      <c r="A652" s="54" t="s">
        <v>1214</v>
      </c>
      <c r="B652" s="55">
        <v>75</v>
      </c>
      <c r="C652" s="55" t="str">
        <f t="shared" si="88"/>
        <v>75</v>
      </c>
      <c r="D652" s="56" t="str">
        <f t="shared" si="89"/>
        <v/>
      </c>
      <c r="E652" s="63"/>
      <c r="F652" s="58">
        <v>75</v>
      </c>
      <c r="G652" s="59" t="str">
        <f t="shared" si="90"/>
        <v/>
      </c>
      <c r="H652" s="60" t="s">
        <v>1215</v>
      </c>
      <c r="I652" s="60" t="s">
        <v>1195</v>
      </c>
      <c r="J652" s="60" t="s">
        <v>2875</v>
      </c>
      <c r="K652" s="60">
        <v>38</v>
      </c>
      <c r="L652" s="61"/>
      <c r="M652" s="62" t="str">
        <f t="shared" si="91"/>
        <v/>
      </c>
    </row>
    <row r="653" spans="1:13" x14ac:dyDescent="0.2">
      <c r="A653" s="54" t="s">
        <v>1216</v>
      </c>
      <c r="B653" s="55">
        <v>75</v>
      </c>
      <c r="C653" s="55" t="str">
        <f t="shared" si="88"/>
        <v>75</v>
      </c>
      <c r="D653" s="56" t="str">
        <f t="shared" si="89"/>
        <v/>
      </c>
      <c r="E653" s="63"/>
      <c r="F653" s="58">
        <v>75</v>
      </c>
      <c r="G653" s="59" t="str">
        <f t="shared" si="90"/>
        <v/>
      </c>
      <c r="H653" s="60" t="s">
        <v>1217</v>
      </c>
      <c r="I653" s="60" t="s">
        <v>1195</v>
      </c>
      <c r="J653" s="60" t="s">
        <v>2875</v>
      </c>
      <c r="K653" s="60">
        <v>17</v>
      </c>
      <c r="L653" s="61"/>
      <c r="M653" s="62" t="str">
        <f t="shared" si="91"/>
        <v/>
      </c>
    </row>
    <row r="654" spans="1:13" x14ac:dyDescent="0.2">
      <c r="A654" s="54" t="s">
        <v>1218</v>
      </c>
      <c r="B654" s="55">
        <v>75</v>
      </c>
      <c r="C654" s="55" t="str">
        <f t="shared" si="88"/>
        <v>75</v>
      </c>
      <c r="D654" s="56" t="str">
        <f t="shared" si="89"/>
        <v/>
      </c>
      <c r="E654" s="63"/>
      <c r="F654" s="58">
        <v>75</v>
      </c>
      <c r="G654" s="59" t="str">
        <f t="shared" si="90"/>
        <v/>
      </c>
      <c r="H654" s="60" t="s">
        <v>1219</v>
      </c>
      <c r="I654" s="60" t="s">
        <v>1195</v>
      </c>
      <c r="J654" s="60" t="s">
        <v>2875</v>
      </c>
      <c r="K654" s="60">
        <v>13</v>
      </c>
      <c r="L654" s="61"/>
      <c r="M654" s="62" t="str">
        <f t="shared" si="91"/>
        <v/>
      </c>
    </row>
    <row r="655" spans="1:13" x14ac:dyDescent="0.2">
      <c r="A655" s="54" t="s">
        <v>1220</v>
      </c>
      <c r="B655" s="55">
        <v>75</v>
      </c>
      <c r="C655" s="55" t="str">
        <f t="shared" si="88"/>
        <v>75</v>
      </c>
      <c r="D655" s="56" t="str">
        <f t="shared" si="89"/>
        <v/>
      </c>
      <c r="E655" s="63"/>
      <c r="F655" s="58">
        <v>75</v>
      </c>
      <c r="G655" s="59" t="str">
        <f t="shared" si="90"/>
        <v/>
      </c>
      <c r="H655" s="60" t="s">
        <v>1221</v>
      </c>
      <c r="I655" s="60" t="s">
        <v>1222</v>
      </c>
      <c r="J655" s="60" t="s">
        <v>2878</v>
      </c>
      <c r="K655" s="60">
        <v>10</v>
      </c>
      <c r="L655" s="61"/>
      <c r="M655" s="62" t="str">
        <f t="shared" si="91"/>
        <v/>
      </c>
    </row>
    <row r="656" spans="1:13" x14ac:dyDescent="0.2">
      <c r="A656" s="54" t="s">
        <v>1225</v>
      </c>
      <c r="B656" s="55">
        <v>75</v>
      </c>
      <c r="C656" s="55" t="str">
        <f t="shared" si="88"/>
        <v>75</v>
      </c>
      <c r="D656" s="56" t="str">
        <f t="shared" si="89"/>
        <v/>
      </c>
      <c r="E656" s="63"/>
      <c r="F656" s="58">
        <v>75</v>
      </c>
      <c r="G656" s="59" t="str">
        <f t="shared" si="90"/>
        <v/>
      </c>
      <c r="H656" s="60" t="s">
        <v>1226</v>
      </c>
      <c r="I656" s="60" t="s">
        <v>1195</v>
      </c>
      <c r="J656" s="60" t="s">
        <v>2884</v>
      </c>
      <c r="K656" s="60">
        <v>6</v>
      </c>
      <c r="L656" s="61"/>
      <c r="M656" s="62" t="str">
        <f t="shared" si="91"/>
        <v/>
      </c>
    </row>
    <row r="657" spans="1:13" x14ac:dyDescent="0.2">
      <c r="A657" s="54" t="s">
        <v>1223</v>
      </c>
      <c r="B657" s="55">
        <v>75</v>
      </c>
      <c r="C657" s="55" t="str">
        <f t="shared" si="88"/>
        <v>75</v>
      </c>
      <c r="D657" s="56" t="str">
        <f t="shared" si="89"/>
        <v/>
      </c>
      <c r="E657" s="63"/>
      <c r="F657" s="58">
        <v>75</v>
      </c>
      <c r="G657" s="59" t="str">
        <f t="shared" si="90"/>
        <v/>
      </c>
      <c r="H657" s="60" t="s">
        <v>1224</v>
      </c>
      <c r="I657" s="60" t="s">
        <v>1195</v>
      </c>
      <c r="J657" s="60" t="s">
        <v>2877</v>
      </c>
      <c r="K657" s="60">
        <v>6</v>
      </c>
      <c r="L657" s="61"/>
      <c r="M657" s="62" t="str">
        <f t="shared" si="91"/>
        <v/>
      </c>
    </row>
    <row r="658" spans="1:13" x14ac:dyDescent="0.2">
      <c r="A658" s="54" t="s">
        <v>1227</v>
      </c>
      <c r="B658" s="55">
        <v>75</v>
      </c>
      <c r="C658" s="55" t="str">
        <f t="shared" si="88"/>
        <v>75</v>
      </c>
      <c r="D658" s="56" t="str">
        <f t="shared" si="89"/>
        <v/>
      </c>
      <c r="E658" s="63"/>
      <c r="F658" s="58">
        <v>75</v>
      </c>
      <c r="G658" s="59" t="str">
        <f t="shared" si="90"/>
        <v/>
      </c>
      <c r="H658" s="60" t="s">
        <v>1228</v>
      </c>
      <c r="I658" s="60" t="s">
        <v>1195</v>
      </c>
      <c r="J658" s="60" t="s">
        <v>2881</v>
      </c>
      <c r="K658" s="60">
        <v>5</v>
      </c>
      <c r="L658" s="61"/>
      <c r="M658" s="62" t="str">
        <f t="shared" si="91"/>
        <v/>
      </c>
    </row>
    <row r="659" spans="1:13" x14ac:dyDescent="0.2">
      <c r="A659" s="54" t="s">
        <v>1229</v>
      </c>
      <c r="B659" s="55">
        <v>75</v>
      </c>
      <c r="C659" s="55" t="str">
        <f t="shared" si="88"/>
        <v>75</v>
      </c>
      <c r="D659" s="56" t="str">
        <f t="shared" si="89"/>
        <v/>
      </c>
      <c r="E659" s="63"/>
      <c r="F659" s="58">
        <v>75</v>
      </c>
      <c r="G659" s="59" t="str">
        <f t="shared" si="90"/>
        <v/>
      </c>
      <c r="H659" s="60" t="s">
        <v>1230</v>
      </c>
      <c r="I659" s="60" t="s">
        <v>1195</v>
      </c>
      <c r="J659" s="60" t="s">
        <v>2877</v>
      </c>
      <c r="K659" s="60">
        <v>5</v>
      </c>
      <c r="L659" s="61"/>
      <c r="M659" s="62" t="str">
        <f t="shared" si="91"/>
        <v/>
      </c>
    </row>
    <row r="660" spans="1:13" x14ac:dyDescent="0.2">
      <c r="A660" s="64" t="s">
        <v>1231</v>
      </c>
      <c r="B660" s="65">
        <v>75</v>
      </c>
      <c r="C660" s="65" t="str">
        <f t="shared" si="88"/>
        <v>75</v>
      </c>
      <c r="D660" s="66" t="str">
        <f t="shared" si="89"/>
        <v/>
      </c>
      <c r="E660" s="63"/>
      <c r="F660" s="67">
        <v>75</v>
      </c>
      <c r="G660" s="68" t="str">
        <f t="shared" si="90"/>
        <v/>
      </c>
      <c r="H660" s="69" t="s">
        <v>1232</v>
      </c>
      <c r="I660" s="69" t="s">
        <v>1195</v>
      </c>
      <c r="J660" s="69" t="s">
        <v>2878</v>
      </c>
      <c r="K660" s="69">
        <v>3</v>
      </c>
      <c r="L660" s="70">
        <v>188</v>
      </c>
      <c r="M660" s="71" t="str">
        <f t="shared" si="91"/>
        <v/>
      </c>
    </row>
    <row r="661" spans="1:13" x14ac:dyDescent="0.2">
      <c r="A661" s="54" t="s">
        <v>1248</v>
      </c>
      <c r="B661" s="55">
        <v>76</v>
      </c>
      <c r="C661" s="55" t="str">
        <f t="shared" si="88"/>
        <v>76</v>
      </c>
      <c r="D661" s="56" t="str">
        <f t="shared" si="89"/>
        <v/>
      </c>
      <c r="E661" s="63"/>
      <c r="F661" s="58">
        <v>76</v>
      </c>
      <c r="G661" s="59" t="str">
        <f t="shared" si="90"/>
        <v/>
      </c>
      <c r="H661" s="60" t="s">
        <v>1249</v>
      </c>
      <c r="I661" s="60" t="s">
        <v>1195</v>
      </c>
      <c r="J661" s="60" t="s">
        <v>2878</v>
      </c>
      <c r="K661" s="60">
        <v>28</v>
      </c>
      <c r="L661" s="61"/>
      <c r="M661" s="62" t="str">
        <f t="shared" si="91"/>
        <v/>
      </c>
    </row>
    <row r="662" spans="1:13" x14ac:dyDescent="0.2">
      <c r="A662" s="54" t="s">
        <v>1250</v>
      </c>
      <c r="B662" s="55">
        <v>76</v>
      </c>
      <c r="C662" s="55" t="str">
        <f t="shared" si="88"/>
        <v>76</v>
      </c>
      <c r="D662" s="56" t="str">
        <f t="shared" si="89"/>
        <v/>
      </c>
      <c r="E662" s="63"/>
      <c r="F662" s="58">
        <v>76</v>
      </c>
      <c r="G662" s="59" t="str">
        <f t="shared" si="90"/>
        <v/>
      </c>
      <c r="H662" s="60" t="s">
        <v>1251</v>
      </c>
      <c r="I662" s="60" t="s">
        <v>1195</v>
      </c>
      <c r="J662" s="60" t="s">
        <v>2875</v>
      </c>
      <c r="K662" s="60">
        <v>25</v>
      </c>
      <c r="L662" s="61"/>
      <c r="M662" s="62" t="str">
        <f t="shared" si="91"/>
        <v/>
      </c>
    </row>
    <row r="663" spans="1:13" x14ac:dyDescent="0.2">
      <c r="A663" s="54" t="s">
        <v>1252</v>
      </c>
      <c r="B663" s="55">
        <v>76</v>
      </c>
      <c r="C663" s="55" t="str">
        <f t="shared" si="88"/>
        <v>76</v>
      </c>
      <c r="D663" s="56" t="str">
        <f t="shared" si="89"/>
        <v/>
      </c>
      <c r="E663" s="63"/>
      <c r="F663" s="58">
        <v>76</v>
      </c>
      <c r="G663" s="59" t="str">
        <f t="shared" si="90"/>
        <v/>
      </c>
      <c r="H663" s="60" t="s">
        <v>1253</v>
      </c>
      <c r="I663" s="60" t="s">
        <v>1195</v>
      </c>
      <c r="J663" s="60" t="s">
        <v>2875</v>
      </c>
      <c r="K663" s="60">
        <v>20</v>
      </c>
      <c r="L663" s="61"/>
      <c r="M663" s="62" t="str">
        <f t="shared" si="91"/>
        <v/>
      </c>
    </row>
    <row r="664" spans="1:13" x14ac:dyDescent="0.2">
      <c r="A664" s="54" t="s">
        <v>1254</v>
      </c>
      <c r="B664" s="55">
        <v>76</v>
      </c>
      <c r="C664" s="55" t="str">
        <f t="shared" si="88"/>
        <v>76</v>
      </c>
      <c r="D664" s="56" t="str">
        <f t="shared" si="89"/>
        <v/>
      </c>
      <c r="E664" s="63"/>
      <c r="F664" s="58">
        <v>76</v>
      </c>
      <c r="G664" s="59" t="str">
        <f t="shared" si="90"/>
        <v/>
      </c>
      <c r="H664" s="60" t="s">
        <v>1255</v>
      </c>
      <c r="I664" s="60" t="s">
        <v>1195</v>
      </c>
      <c r="J664" s="60" t="s">
        <v>2878</v>
      </c>
      <c r="K664" s="60">
        <v>15</v>
      </c>
      <c r="L664" s="61"/>
      <c r="M664" s="62" t="str">
        <f t="shared" si="91"/>
        <v/>
      </c>
    </row>
    <row r="665" spans="1:13" x14ac:dyDescent="0.2">
      <c r="A665" s="54" t="s">
        <v>1258</v>
      </c>
      <c r="B665" s="55">
        <v>76</v>
      </c>
      <c r="C665" s="55" t="str">
        <f t="shared" si="88"/>
        <v>76</v>
      </c>
      <c r="D665" s="56" t="str">
        <f t="shared" si="89"/>
        <v/>
      </c>
      <c r="E665" s="63"/>
      <c r="F665" s="58">
        <v>76</v>
      </c>
      <c r="G665" s="59" t="str">
        <f t="shared" si="90"/>
        <v/>
      </c>
      <c r="H665" s="60" t="s">
        <v>1259</v>
      </c>
      <c r="I665" s="60" t="s">
        <v>1195</v>
      </c>
      <c r="J665" s="60" t="s">
        <v>2875</v>
      </c>
      <c r="K665" s="60">
        <v>10</v>
      </c>
      <c r="L665" s="61"/>
      <c r="M665" s="62" t="str">
        <f t="shared" si="91"/>
        <v/>
      </c>
    </row>
    <row r="666" spans="1:13" x14ac:dyDescent="0.2">
      <c r="A666" s="54" t="s">
        <v>1260</v>
      </c>
      <c r="B666" s="55">
        <v>76</v>
      </c>
      <c r="C666" s="55" t="str">
        <f t="shared" si="88"/>
        <v>76</v>
      </c>
      <c r="D666" s="56" t="str">
        <f t="shared" si="89"/>
        <v/>
      </c>
      <c r="E666" s="63"/>
      <c r="F666" s="58">
        <v>76</v>
      </c>
      <c r="G666" s="59" t="str">
        <f t="shared" si="90"/>
        <v/>
      </c>
      <c r="H666" s="60" t="s">
        <v>1261</v>
      </c>
      <c r="I666" s="60" t="s">
        <v>1195</v>
      </c>
      <c r="J666" s="60" t="s">
        <v>2878</v>
      </c>
      <c r="K666" s="60">
        <v>6</v>
      </c>
      <c r="L666" s="61"/>
      <c r="M666" s="62" t="str">
        <f t="shared" si="91"/>
        <v/>
      </c>
    </row>
    <row r="667" spans="1:13" x14ac:dyDescent="0.2">
      <c r="A667" s="54" t="s">
        <v>1262</v>
      </c>
      <c r="B667" s="55">
        <v>76</v>
      </c>
      <c r="C667" s="55" t="str">
        <f t="shared" si="88"/>
        <v>76</v>
      </c>
      <c r="D667" s="56" t="str">
        <f t="shared" si="89"/>
        <v/>
      </c>
      <c r="E667" s="63"/>
      <c r="F667" s="58">
        <v>76</v>
      </c>
      <c r="G667" s="59" t="str">
        <f t="shared" si="90"/>
        <v/>
      </c>
      <c r="H667" s="60" t="s">
        <v>1263</v>
      </c>
      <c r="I667" s="60" t="s">
        <v>1195</v>
      </c>
      <c r="J667" s="60" t="s">
        <v>2878</v>
      </c>
      <c r="K667" s="60">
        <v>5</v>
      </c>
      <c r="L667" s="61"/>
      <c r="M667" s="62" t="str">
        <f t="shared" si="91"/>
        <v/>
      </c>
    </row>
    <row r="668" spans="1:13" x14ac:dyDescent="0.2">
      <c r="A668" s="54" t="s">
        <v>1264</v>
      </c>
      <c r="B668" s="55">
        <v>76</v>
      </c>
      <c r="C668" s="55" t="str">
        <f t="shared" si="88"/>
        <v>76</v>
      </c>
      <c r="D668" s="56" t="str">
        <f t="shared" si="89"/>
        <v/>
      </c>
      <c r="E668" s="63"/>
      <c r="F668" s="58">
        <v>76</v>
      </c>
      <c r="G668" s="59" t="str">
        <f t="shared" si="90"/>
        <v/>
      </c>
      <c r="H668" s="60" t="s">
        <v>1265</v>
      </c>
      <c r="I668" s="60" t="s">
        <v>1195</v>
      </c>
      <c r="J668" s="60" t="s">
        <v>2878</v>
      </c>
      <c r="K668" s="60">
        <v>4</v>
      </c>
      <c r="L668" s="61"/>
      <c r="M668" s="62" t="str">
        <f t="shared" si="91"/>
        <v/>
      </c>
    </row>
    <row r="669" spans="1:13" x14ac:dyDescent="0.2">
      <c r="A669" s="54" t="s">
        <v>1268</v>
      </c>
      <c r="B669" s="55">
        <v>76</v>
      </c>
      <c r="C669" s="55" t="str">
        <f t="shared" si="88"/>
        <v>76</v>
      </c>
      <c r="D669" s="56" t="str">
        <f t="shared" si="89"/>
        <v/>
      </c>
      <c r="E669" s="63"/>
      <c r="F669" s="58">
        <v>76</v>
      </c>
      <c r="G669" s="59" t="str">
        <f t="shared" si="90"/>
        <v/>
      </c>
      <c r="H669" s="60" t="s">
        <v>1269</v>
      </c>
      <c r="I669" s="60" t="s">
        <v>1195</v>
      </c>
      <c r="J669" s="60" t="s">
        <v>2878</v>
      </c>
      <c r="K669" s="60">
        <v>3</v>
      </c>
      <c r="L669" s="61"/>
      <c r="M669" s="62" t="str">
        <f t="shared" si="91"/>
        <v/>
      </c>
    </row>
    <row r="670" spans="1:13" x14ac:dyDescent="0.2">
      <c r="A670" s="64" t="s">
        <v>1270</v>
      </c>
      <c r="B670" s="65">
        <v>76</v>
      </c>
      <c r="C670" s="65" t="str">
        <f t="shared" si="88"/>
        <v>76</v>
      </c>
      <c r="D670" s="66" t="str">
        <f t="shared" si="89"/>
        <v/>
      </c>
      <c r="E670" s="63"/>
      <c r="F670" s="67">
        <v>76</v>
      </c>
      <c r="G670" s="68" t="str">
        <f t="shared" si="90"/>
        <v/>
      </c>
      <c r="H670" s="69" t="s">
        <v>1271</v>
      </c>
      <c r="I670" s="69" t="s">
        <v>1195</v>
      </c>
      <c r="J670" s="69" t="s">
        <v>2878</v>
      </c>
      <c r="K670" s="69">
        <v>2</v>
      </c>
      <c r="L670" s="70">
        <v>118</v>
      </c>
      <c r="M670" s="71" t="str">
        <f t="shared" si="91"/>
        <v/>
      </c>
    </row>
    <row r="671" spans="1:13" x14ac:dyDescent="0.2">
      <c r="A671" s="54" t="s">
        <v>1233</v>
      </c>
      <c r="B671" s="55">
        <v>77</v>
      </c>
      <c r="C671" s="55" t="str">
        <f t="shared" si="88"/>
        <v>77</v>
      </c>
      <c r="D671" s="56" t="str">
        <f t="shared" si="89"/>
        <v/>
      </c>
      <c r="E671" s="63"/>
      <c r="F671" s="58">
        <v>77</v>
      </c>
      <c r="G671" s="59" t="str">
        <f t="shared" si="90"/>
        <v/>
      </c>
      <c r="H671" s="60" t="s">
        <v>1234</v>
      </c>
      <c r="I671" s="60" t="s">
        <v>1195</v>
      </c>
      <c r="J671" s="60" t="s">
        <v>2878</v>
      </c>
      <c r="K671" s="60">
        <v>90</v>
      </c>
      <c r="L671" s="61"/>
      <c r="M671" s="62" t="str">
        <f t="shared" si="91"/>
        <v/>
      </c>
    </row>
    <row r="672" spans="1:13" x14ac:dyDescent="0.2">
      <c r="A672" s="54" t="s">
        <v>1235</v>
      </c>
      <c r="B672" s="55">
        <v>77</v>
      </c>
      <c r="C672" s="55" t="str">
        <f t="shared" si="88"/>
        <v>77</v>
      </c>
      <c r="D672" s="56" t="str">
        <f t="shared" si="89"/>
        <v/>
      </c>
      <c r="E672" s="63"/>
      <c r="F672" s="58">
        <v>77</v>
      </c>
      <c r="G672" s="59" t="str">
        <f t="shared" si="90"/>
        <v/>
      </c>
      <c r="H672" s="60" t="s">
        <v>1236</v>
      </c>
      <c r="I672" s="60" t="s">
        <v>1195</v>
      </c>
      <c r="J672" s="60" t="s">
        <v>2875</v>
      </c>
      <c r="K672" s="60">
        <v>65</v>
      </c>
      <c r="L672" s="61"/>
      <c r="M672" s="62" t="str">
        <f t="shared" si="91"/>
        <v/>
      </c>
    </row>
    <row r="673" spans="1:13" x14ac:dyDescent="0.2">
      <c r="A673" s="54" t="s">
        <v>1334</v>
      </c>
      <c r="B673" s="55">
        <v>77</v>
      </c>
      <c r="C673" s="55" t="str">
        <f t="shared" si="88"/>
        <v>77</v>
      </c>
      <c r="D673" s="56" t="str">
        <f t="shared" si="89"/>
        <v/>
      </c>
      <c r="E673" s="63"/>
      <c r="F673" s="58">
        <v>77</v>
      </c>
      <c r="G673" s="59" t="str">
        <f t="shared" si="90"/>
        <v/>
      </c>
      <c r="H673" s="60" t="s">
        <v>1335</v>
      </c>
      <c r="I673" s="60" t="s">
        <v>1274</v>
      </c>
      <c r="J673" s="60" t="s">
        <v>2875</v>
      </c>
      <c r="K673" s="60">
        <v>40</v>
      </c>
      <c r="L673" s="61"/>
      <c r="M673" s="62" t="str">
        <f t="shared" si="91"/>
        <v/>
      </c>
    </row>
    <row r="674" spans="1:13" x14ac:dyDescent="0.2">
      <c r="A674" s="54" t="s">
        <v>1237</v>
      </c>
      <c r="B674" s="55">
        <v>77</v>
      </c>
      <c r="C674" s="55" t="str">
        <f t="shared" si="88"/>
        <v>77</v>
      </c>
      <c r="D674" s="56" t="str">
        <f t="shared" si="89"/>
        <v/>
      </c>
      <c r="E674" s="63"/>
      <c r="F674" s="58">
        <v>77</v>
      </c>
      <c r="G674" s="59" t="str">
        <f t="shared" si="90"/>
        <v/>
      </c>
      <c r="H674" s="60" t="s">
        <v>1238</v>
      </c>
      <c r="I674" s="60" t="s">
        <v>1239</v>
      </c>
      <c r="J674" s="60" t="s">
        <v>2875</v>
      </c>
      <c r="K674" s="60">
        <v>24</v>
      </c>
      <c r="L674" s="61"/>
      <c r="M674" s="62" t="str">
        <f t="shared" si="91"/>
        <v/>
      </c>
    </row>
    <row r="675" spans="1:13" x14ac:dyDescent="0.2">
      <c r="A675" s="54" t="s">
        <v>1340</v>
      </c>
      <c r="B675" s="55">
        <v>77</v>
      </c>
      <c r="C675" s="55" t="str">
        <f t="shared" si="88"/>
        <v>77</v>
      </c>
      <c r="D675" s="56" t="str">
        <f t="shared" si="89"/>
        <v/>
      </c>
      <c r="E675" s="63"/>
      <c r="F675" s="58">
        <v>77</v>
      </c>
      <c r="G675" s="59" t="str">
        <f t="shared" si="90"/>
        <v/>
      </c>
      <c r="H675" s="60" t="s">
        <v>1341</v>
      </c>
      <c r="I675" s="60" t="s">
        <v>1274</v>
      </c>
      <c r="J675" s="60" t="s">
        <v>2875</v>
      </c>
      <c r="K675" s="60">
        <v>23</v>
      </c>
      <c r="L675" s="61"/>
      <c r="M675" s="62" t="str">
        <f t="shared" si="91"/>
        <v/>
      </c>
    </row>
    <row r="676" spans="1:13" x14ac:dyDescent="0.2">
      <c r="A676" s="54" t="s">
        <v>1344</v>
      </c>
      <c r="B676" s="55">
        <v>77</v>
      </c>
      <c r="C676" s="55" t="str">
        <f t="shared" si="88"/>
        <v>77</v>
      </c>
      <c r="D676" s="56" t="str">
        <f t="shared" si="89"/>
        <v/>
      </c>
      <c r="E676" s="63"/>
      <c r="F676" s="58">
        <v>77</v>
      </c>
      <c r="G676" s="59" t="str">
        <f t="shared" si="90"/>
        <v/>
      </c>
      <c r="H676" s="60" t="s">
        <v>1345</v>
      </c>
      <c r="I676" s="60" t="s">
        <v>1274</v>
      </c>
      <c r="J676" s="60" t="s">
        <v>2875</v>
      </c>
      <c r="K676" s="60">
        <v>19</v>
      </c>
      <c r="L676" s="61"/>
      <c r="M676" s="62" t="str">
        <f t="shared" si="91"/>
        <v/>
      </c>
    </row>
    <row r="677" spans="1:13" x14ac:dyDescent="0.2">
      <c r="A677" s="54" t="s">
        <v>1240</v>
      </c>
      <c r="B677" s="55">
        <v>77</v>
      </c>
      <c r="C677" s="55" t="str">
        <f t="shared" si="88"/>
        <v>77</v>
      </c>
      <c r="D677" s="56" t="str">
        <f t="shared" si="89"/>
        <v/>
      </c>
      <c r="E677" s="63"/>
      <c r="F677" s="58">
        <v>77</v>
      </c>
      <c r="G677" s="59" t="str">
        <f t="shared" si="90"/>
        <v/>
      </c>
      <c r="H677" s="60" t="s">
        <v>1241</v>
      </c>
      <c r="I677" s="60" t="s">
        <v>1195</v>
      </c>
      <c r="J677" s="60" t="s">
        <v>2875</v>
      </c>
      <c r="K677" s="60">
        <v>18</v>
      </c>
      <c r="L677" s="61"/>
      <c r="M677" s="62" t="str">
        <f t="shared" si="91"/>
        <v/>
      </c>
    </row>
    <row r="678" spans="1:13" x14ac:dyDescent="0.2">
      <c r="A678" s="54" t="s">
        <v>1242</v>
      </c>
      <c r="B678" s="55">
        <v>77</v>
      </c>
      <c r="C678" s="55" t="str">
        <f t="shared" si="88"/>
        <v>77</v>
      </c>
      <c r="D678" s="56" t="str">
        <f t="shared" si="89"/>
        <v/>
      </c>
      <c r="E678" s="63"/>
      <c r="F678" s="58">
        <v>77</v>
      </c>
      <c r="G678" s="59" t="str">
        <f t="shared" si="90"/>
        <v/>
      </c>
      <c r="H678" s="60" t="s">
        <v>1243</v>
      </c>
      <c r="I678" s="60" t="s">
        <v>1239</v>
      </c>
      <c r="J678" s="60" t="s">
        <v>2875</v>
      </c>
      <c r="K678" s="60">
        <v>8</v>
      </c>
      <c r="L678" s="61"/>
      <c r="M678" s="62" t="str">
        <f t="shared" si="91"/>
        <v/>
      </c>
    </row>
    <row r="679" spans="1:13" x14ac:dyDescent="0.2">
      <c r="A679" s="54" t="s">
        <v>1346</v>
      </c>
      <c r="B679" s="55">
        <v>77</v>
      </c>
      <c r="C679" s="55" t="str">
        <f t="shared" si="88"/>
        <v>77</v>
      </c>
      <c r="D679" s="56" t="str">
        <f t="shared" si="89"/>
        <v/>
      </c>
      <c r="E679" s="63"/>
      <c r="F679" s="58">
        <v>77</v>
      </c>
      <c r="G679" s="59" t="str">
        <f t="shared" si="90"/>
        <v/>
      </c>
      <c r="H679" s="60" t="s">
        <v>1347</v>
      </c>
      <c r="I679" s="60" t="s">
        <v>1274</v>
      </c>
      <c r="J679" s="60" t="s">
        <v>2880</v>
      </c>
      <c r="K679" s="60">
        <v>4</v>
      </c>
      <c r="L679" s="61"/>
      <c r="M679" s="62" t="str">
        <f t="shared" si="91"/>
        <v/>
      </c>
    </row>
    <row r="680" spans="1:13" x14ac:dyDescent="0.2">
      <c r="A680" s="54" t="s">
        <v>1244</v>
      </c>
      <c r="B680" s="55">
        <v>77</v>
      </c>
      <c r="C680" s="55" t="str">
        <f t="shared" si="88"/>
        <v>77</v>
      </c>
      <c r="D680" s="56" t="str">
        <f t="shared" si="89"/>
        <v/>
      </c>
      <c r="E680" s="63"/>
      <c r="F680" s="58">
        <v>77</v>
      </c>
      <c r="G680" s="59" t="str">
        <f t="shared" si="90"/>
        <v/>
      </c>
      <c r="H680" s="60" t="s">
        <v>1245</v>
      </c>
      <c r="I680" s="60" t="s">
        <v>1239</v>
      </c>
      <c r="J680" s="60" t="s">
        <v>2878</v>
      </c>
      <c r="K680" s="60">
        <v>4</v>
      </c>
      <c r="L680" s="61"/>
      <c r="M680" s="62" t="str">
        <f t="shared" si="91"/>
        <v/>
      </c>
    </row>
    <row r="681" spans="1:13" x14ac:dyDescent="0.2">
      <c r="A681" s="54" t="s">
        <v>1246</v>
      </c>
      <c r="B681" s="55">
        <v>77</v>
      </c>
      <c r="C681" s="55" t="str">
        <f t="shared" si="88"/>
        <v>77</v>
      </c>
      <c r="D681" s="56" t="str">
        <f t="shared" si="89"/>
        <v/>
      </c>
      <c r="E681" s="63"/>
      <c r="F681" s="58">
        <v>77</v>
      </c>
      <c r="G681" s="59" t="str">
        <f t="shared" si="90"/>
        <v/>
      </c>
      <c r="H681" s="60" t="s">
        <v>1247</v>
      </c>
      <c r="I681" s="60" t="s">
        <v>1195</v>
      </c>
      <c r="J681" s="60" t="s">
        <v>2880</v>
      </c>
      <c r="K681" s="60">
        <v>3</v>
      </c>
      <c r="L681" s="61"/>
      <c r="M681" s="62" t="str">
        <f t="shared" si="91"/>
        <v/>
      </c>
    </row>
    <row r="682" spans="1:13" x14ac:dyDescent="0.2">
      <c r="A682" s="64" t="s">
        <v>1348</v>
      </c>
      <c r="B682" s="65">
        <v>77</v>
      </c>
      <c r="C682" s="65" t="str">
        <f t="shared" si="88"/>
        <v>77</v>
      </c>
      <c r="D682" s="66" t="str">
        <f t="shared" si="89"/>
        <v/>
      </c>
      <c r="E682" s="63"/>
      <c r="F682" s="67">
        <v>77</v>
      </c>
      <c r="G682" s="68" t="str">
        <f t="shared" si="90"/>
        <v/>
      </c>
      <c r="H682" s="69" t="s">
        <v>1349</v>
      </c>
      <c r="I682" s="69" t="s">
        <v>1274</v>
      </c>
      <c r="J682" s="69" t="s">
        <v>2878</v>
      </c>
      <c r="K682" s="69">
        <v>2</v>
      </c>
      <c r="L682" s="70">
        <v>300</v>
      </c>
      <c r="M682" s="71" t="str">
        <f t="shared" si="91"/>
        <v/>
      </c>
    </row>
    <row r="683" spans="1:13" x14ac:dyDescent="0.2">
      <c r="A683" s="54" t="s">
        <v>1350</v>
      </c>
      <c r="B683" s="55">
        <v>78</v>
      </c>
      <c r="C683" s="55" t="str">
        <f t="shared" si="88"/>
        <v>78</v>
      </c>
      <c r="D683" s="56" t="str">
        <f t="shared" si="89"/>
        <v/>
      </c>
      <c r="E683" s="63"/>
      <c r="F683" s="58">
        <v>78</v>
      </c>
      <c r="G683" s="59" t="str">
        <f t="shared" si="90"/>
        <v/>
      </c>
      <c r="H683" s="60" t="s">
        <v>1351</v>
      </c>
      <c r="I683" s="60" t="s">
        <v>1274</v>
      </c>
      <c r="J683" s="60" t="s">
        <v>2880</v>
      </c>
      <c r="K683" s="60">
        <v>278</v>
      </c>
      <c r="L683" s="61"/>
      <c r="M683" s="62" t="str">
        <f t="shared" si="91"/>
        <v/>
      </c>
    </row>
    <row r="684" spans="1:13" x14ac:dyDescent="0.2">
      <c r="A684" s="54" t="s">
        <v>1352</v>
      </c>
      <c r="B684" s="55">
        <v>78</v>
      </c>
      <c r="C684" s="55" t="str">
        <f t="shared" si="88"/>
        <v>78</v>
      </c>
      <c r="D684" s="56" t="str">
        <f t="shared" si="89"/>
        <v/>
      </c>
      <c r="E684" s="63"/>
      <c r="F684" s="58">
        <v>78</v>
      </c>
      <c r="G684" s="59" t="str">
        <f t="shared" si="90"/>
        <v/>
      </c>
      <c r="H684" s="60" t="s">
        <v>1353</v>
      </c>
      <c r="I684" s="60" t="s">
        <v>1274</v>
      </c>
      <c r="J684" s="60" t="s">
        <v>2875</v>
      </c>
      <c r="K684" s="60">
        <v>181</v>
      </c>
      <c r="L684" s="61"/>
      <c r="M684" s="62" t="str">
        <f t="shared" si="91"/>
        <v/>
      </c>
    </row>
    <row r="685" spans="1:13" x14ac:dyDescent="0.2">
      <c r="A685" s="54" t="s">
        <v>1354</v>
      </c>
      <c r="B685" s="55">
        <v>78</v>
      </c>
      <c r="C685" s="55" t="str">
        <f t="shared" si="88"/>
        <v>78</v>
      </c>
      <c r="D685" s="56" t="str">
        <f t="shared" si="89"/>
        <v/>
      </c>
      <c r="E685" s="63"/>
      <c r="F685" s="58">
        <v>78</v>
      </c>
      <c r="G685" s="59" t="str">
        <f t="shared" si="90"/>
        <v/>
      </c>
      <c r="H685" s="60" t="s">
        <v>1355</v>
      </c>
      <c r="I685" s="60" t="s">
        <v>1274</v>
      </c>
      <c r="J685" s="60" t="s">
        <v>2877</v>
      </c>
      <c r="K685" s="60">
        <v>150</v>
      </c>
      <c r="L685" s="61"/>
      <c r="M685" s="62" t="str">
        <f t="shared" si="91"/>
        <v/>
      </c>
    </row>
    <row r="686" spans="1:13" x14ac:dyDescent="0.2">
      <c r="A686" s="54" t="s">
        <v>1356</v>
      </c>
      <c r="B686" s="55">
        <v>78</v>
      </c>
      <c r="C686" s="55" t="str">
        <f t="shared" si="88"/>
        <v>78</v>
      </c>
      <c r="D686" s="56" t="str">
        <f t="shared" si="89"/>
        <v/>
      </c>
      <c r="E686" s="63"/>
      <c r="F686" s="58">
        <v>78</v>
      </c>
      <c r="G686" s="59" t="str">
        <f t="shared" si="90"/>
        <v/>
      </c>
      <c r="H686" s="60" t="s">
        <v>1357</v>
      </c>
      <c r="I686" s="60" t="s">
        <v>1274</v>
      </c>
      <c r="J686" s="60" t="s">
        <v>2875</v>
      </c>
      <c r="K686" s="60">
        <v>140</v>
      </c>
      <c r="L686" s="61"/>
      <c r="M686" s="62" t="str">
        <f t="shared" si="91"/>
        <v/>
      </c>
    </row>
    <row r="687" spans="1:13" x14ac:dyDescent="0.2">
      <c r="A687" s="54" t="s">
        <v>1358</v>
      </c>
      <c r="B687" s="55">
        <v>78</v>
      </c>
      <c r="C687" s="55" t="str">
        <f t="shared" si="88"/>
        <v>78</v>
      </c>
      <c r="D687" s="56" t="str">
        <f t="shared" si="89"/>
        <v/>
      </c>
      <c r="E687" s="63"/>
      <c r="F687" s="58">
        <v>78</v>
      </c>
      <c r="G687" s="59" t="str">
        <f t="shared" si="90"/>
        <v/>
      </c>
      <c r="H687" s="60" t="s">
        <v>1359</v>
      </c>
      <c r="I687" s="60" t="s">
        <v>1274</v>
      </c>
      <c r="J687" s="60" t="s">
        <v>2880</v>
      </c>
      <c r="K687" s="60">
        <v>108</v>
      </c>
      <c r="L687" s="61"/>
      <c r="M687" s="62" t="str">
        <f t="shared" si="91"/>
        <v/>
      </c>
    </row>
    <row r="688" spans="1:13" x14ac:dyDescent="0.2">
      <c r="A688" s="54" t="s">
        <v>1275</v>
      </c>
      <c r="B688" s="55">
        <v>78</v>
      </c>
      <c r="C688" s="55" t="str">
        <f t="shared" si="88"/>
        <v>78</v>
      </c>
      <c r="D688" s="56" t="str">
        <f t="shared" si="89"/>
        <v/>
      </c>
      <c r="E688" s="63"/>
      <c r="F688" s="58">
        <v>78</v>
      </c>
      <c r="G688" s="59" t="str">
        <f t="shared" si="90"/>
        <v/>
      </c>
      <c r="H688" s="60" t="s">
        <v>1276</v>
      </c>
      <c r="I688" s="60" t="s">
        <v>1274</v>
      </c>
      <c r="J688" s="60" t="s">
        <v>2875</v>
      </c>
      <c r="K688" s="60">
        <v>46</v>
      </c>
      <c r="L688" s="61"/>
      <c r="M688" s="62" t="str">
        <f t="shared" si="91"/>
        <v/>
      </c>
    </row>
    <row r="689" spans="1:13" x14ac:dyDescent="0.2">
      <c r="A689" s="54" t="s">
        <v>1277</v>
      </c>
      <c r="B689" s="55">
        <v>78</v>
      </c>
      <c r="C689" s="55" t="str">
        <f t="shared" si="88"/>
        <v>78</v>
      </c>
      <c r="D689" s="56" t="str">
        <f t="shared" si="89"/>
        <v/>
      </c>
      <c r="E689" s="63"/>
      <c r="F689" s="58">
        <v>78</v>
      </c>
      <c r="G689" s="59" t="str">
        <f t="shared" si="90"/>
        <v/>
      </c>
      <c r="H689" s="60" t="s">
        <v>1278</v>
      </c>
      <c r="I689" s="60" t="s">
        <v>1274</v>
      </c>
      <c r="J689" s="60" t="s">
        <v>2878</v>
      </c>
      <c r="K689" s="60">
        <v>44</v>
      </c>
      <c r="L689" s="61"/>
      <c r="M689" s="62" t="str">
        <f t="shared" si="91"/>
        <v/>
      </c>
    </row>
    <row r="690" spans="1:13" x14ac:dyDescent="0.2">
      <c r="A690" s="64" t="s">
        <v>1281</v>
      </c>
      <c r="B690" s="65">
        <v>78</v>
      </c>
      <c r="C690" s="65" t="str">
        <f t="shared" si="88"/>
        <v>78</v>
      </c>
      <c r="D690" s="66" t="str">
        <f t="shared" si="89"/>
        <v/>
      </c>
      <c r="E690" s="63"/>
      <c r="F690" s="67">
        <v>78</v>
      </c>
      <c r="G690" s="68" t="str">
        <f t="shared" si="90"/>
        <v/>
      </c>
      <c r="H690" s="69" t="s">
        <v>1282</v>
      </c>
      <c r="I690" s="69" t="s">
        <v>1274</v>
      </c>
      <c r="J690" s="69" t="s">
        <v>2875</v>
      </c>
      <c r="K690" s="69">
        <v>26</v>
      </c>
      <c r="L690" s="70">
        <v>973</v>
      </c>
      <c r="M690" s="71" t="str">
        <f t="shared" si="91"/>
        <v/>
      </c>
    </row>
    <row r="691" spans="1:13" x14ac:dyDescent="0.2">
      <c r="A691" s="54" t="s">
        <v>1272</v>
      </c>
      <c r="B691" s="55">
        <v>79</v>
      </c>
      <c r="C691" s="55" t="str">
        <f t="shared" si="88"/>
        <v>79</v>
      </c>
      <c r="D691" s="56" t="str">
        <f t="shared" si="89"/>
        <v/>
      </c>
      <c r="E691" s="63"/>
      <c r="F691" s="58">
        <v>79</v>
      </c>
      <c r="G691" s="59" t="str">
        <f t="shared" si="90"/>
        <v/>
      </c>
      <c r="H691" s="60" t="s">
        <v>1273</v>
      </c>
      <c r="I691" s="60" t="s">
        <v>1274</v>
      </c>
      <c r="J691" s="60" t="s">
        <v>2875</v>
      </c>
      <c r="K691" s="60">
        <v>80</v>
      </c>
      <c r="L691" s="61"/>
      <c r="M691" s="62" t="str">
        <f t="shared" si="91"/>
        <v/>
      </c>
    </row>
    <row r="692" spans="1:13" x14ac:dyDescent="0.2">
      <c r="A692" s="54" t="s">
        <v>1360</v>
      </c>
      <c r="B692" s="55">
        <v>79</v>
      </c>
      <c r="C692" s="55" t="str">
        <f t="shared" si="88"/>
        <v>79</v>
      </c>
      <c r="D692" s="56" t="str">
        <f t="shared" si="89"/>
        <v/>
      </c>
      <c r="E692" s="63"/>
      <c r="F692" s="58">
        <v>79</v>
      </c>
      <c r="G692" s="59" t="str">
        <f t="shared" si="90"/>
        <v/>
      </c>
      <c r="H692" s="60" t="s">
        <v>1361</v>
      </c>
      <c r="I692" s="60" t="s">
        <v>1274</v>
      </c>
      <c r="J692" s="60" t="s">
        <v>2875</v>
      </c>
      <c r="K692" s="60">
        <v>60</v>
      </c>
      <c r="L692" s="61"/>
      <c r="M692" s="62" t="str">
        <f t="shared" si="91"/>
        <v/>
      </c>
    </row>
    <row r="693" spans="1:13" x14ac:dyDescent="0.2">
      <c r="A693" s="54" t="s">
        <v>1279</v>
      </c>
      <c r="B693" s="55">
        <v>79</v>
      </c>
      <c r="C693" s="55" t="str">
        <f t="shared" si="88"/>
        <v>79</v>
      </c>
      <c r="D693" s="56" t="str">
        <f t="shared" si="89"/>
        <v/>
      </c>
      <c r="E693" s="63"/>
      <c r="F693" s="58">
        <v>79</v>
      </c>
      <c r="G693" s="59" t="str">
        <f t="shared" si="90"/>
        <v/>
      </c>
      <c r="H693" s="60" t="s">
        <v>1280</v>
      </c>
      <c r="I693" s="60" t="s">
        <v>1274</v>
      </c>
      <c r="J693" s="60" t="s">
        <v>2875</v>
      </c>
      <c r="K693" s="60">
        <v>35</v>
      </c>
      <c r="L693" s="61"/>
      <c r="M693" s="62" t="str">
        <f t="shared" si="91"/>
        <v/>
      </c>
    </row>
    <row r="694" spans="1:13" x14ac:dyDescent="0.2">
      <c r="A694" s="64" t="s">
        <v>1362</v>
      </c>
      <c r="B694" s="65">
        <v>79</v>
      </c>
      <c r="C694" s="65" t="str">
        <f t="shared" si="88"/>
        <v>79</v>
      </c>
      <c r="D694" s="66" t="str">
        <f t="shared" si="89"/>
        <v/>
      </c>
      <c r="E694" s="63"/>
      <c r="F694" s="67">
        <v>79</v>
      </c>
      <c r="G694" s="68" t="str">
        <f t="shared" si="90"/>
        <v/>
      </c>
      <c r="H694" s="69" t="s">
        <v>1363</v>
      </c>
      <c r="I694" s="69" t="s">
        <v>1274</v>
      </c>
      <c r="J694" s="69" t="s">
        <v>2875</v>
      </c>
      <c r="K694" s="69">
        <v>16</v>
      </c>
      <c r="L694" s="70">
        <v>191</v>
      </c>
      <c r="M694" s="71" t="str">
        <f t="shared" si="91"/>
        <v/>
      </c>
    </row>
    <row r="695" spans="1:13" x14ac:dyDescent="0.2">
      <c r="A695" s="54" t="s">
        <v>1283</v>
      </c>
      <c r="B695" s="55">
        <v>80</v>
      </c>
      <c r="C695" s="55" t="str">
        <f t="shared" si="88"/>
        <v>80</v>
      </c>
      <c r="D695" s="56" t="str">
        <f t="shared" si="89"/>
        <v/>
      </c>
      <c r="E695" s="63"/>
      <c r="F695" s="58">
        <v>80</v>
      </c>
      <c r="G695" s="59" t="str">
        <f t="shared" si="90"/>
        <v/>
      </c>
      <c r="H695" s="60" t="s">
        <v>1284</v>
      </c>
      <c r="I695" s="60" t="s">
        <v>1274</v>
      </c>
      <c r="J695" s="60" t="s">
        <v>2875</v>
      </c>
      <c r="K695" s="60">
        <v>177</v>
      </c>
      <c r="L695" s="61"/>
      <c r="M695" s="62" t="str">
        <f t="shared" si="91"/>
        <v/>
      </c>
    </row>
    <row r="696" spans="1:13" x14ac:dyDescent="0.2">
      <c r="A696" s="54" t="s">
        <v>1285</v>
      </c>
      <c r="B696" s="55">
        <v>80</v>
      </c>
      <c r="C696" s="55" t="str">
        <f t="shared" si="88"/>
        <v>80</v>
      </c>
      <c r="D696" s="56" t="str">
        <f t="shared" si="89"/>
        <v/>
      </c>
      <c r="E696" s="63"/>
      <c r="F696" s="58">
        <v>80</v>
      </c>
      <c r="G696" s="59" t="str">
        <f t="shared" si="90"/>
        <v/>
      </c>
      <c r="H696" s="60" t="s">
        <v>1286</v>
      </c>
      <c r="I696" s="60" t="s">
        <v>1274</v>
      </c>
      <c r="J696" s="60" t="s">
        <v>2881</v>
      </c>
      <c r="K696" s="60">
        <v>157</v>
      </c>
      <c r="L696" s="61"/>
      <c r="M696" s="62" t="str">
        <f t="shared" si="91"/>
        <v/>
      </c>
    </row>
    <row r="697" spans="1:13" x14ac:dyDescent="0.2">
      <c r="A697" s="54" t="s">
        <v>1287</v>
      </c>
      <c r="B697" s="55">
        <v>80</v>
      </c>
      <c r="C697" s="55" t="str">
        <f t="shared" si="88"/>
        <v>80</v>
      </c>
      <c r="D697" s="56" t="str">
        <f t="shared" si="89"/>
        <v/>
      </c>
      <c r="E697" s="63"/>
      <c r="F697" s="58">
        <v>80</v>
      </c>
      <c r="G697" s="59" t="str">
        <f t="shared" si="90"/>
        <v/>
      </c>
      <c r="H697" s="60" t="s">
        <v>1288</v>
      </c>
      <c r="I697" s="60" t="s">
        <v>1274</v>
      </c>
      <c r="J697" s="60" t="s">
        <v>2877</v>
      </c>
      <c r="K697" s="60">
        <v>93</v>
      </c>
      <c r="L697" s="61"/>
      <c r="M697" s="62" t="str">
        <f t="shared" si="91"/>
        <v/>
      </c>
    </row>
    <row r="698" spans="1:13" x14ac:dyDescent="0.2">
      <c r="A698" s="54" t="s">
        <v>1289</v>
      </c>
      <c r="B698" s="55">
        <v>80</v>
      </c>
      <c r="C698" s="55" t="str">
        <f t="shared" si="88"/>
        <v>80</v>
      </c>
      <c r="D698" s="56" t="str">
        <f t="shared" si="89"/>
        <v/>
      </c>
      <c r="E698" s="63"/>
      <c r="F698" s="58">
        <v>80</v>
      </c>
      <c r="G698" s="59" t="str">
        <f t="shared" si="90"/>
        <v/>
      </c>
      <c r="H698" s="60" t="s">
        <v>1290</v>
      </c>
      <c r="I698" s="60" t="s">
        <v>1274</v>
      </c>
      <c r="J698" s="60" t="s">
        <v>2878</v>
      </c>
      <c r="K698" s="60">
        <v>63</v>
      </c>
      <c r="L698" s="61"/>
      <c r="M698" s="62" t="str">
        <f t="shared" si="91"/>
        <v/>
      </c>
    </row>
    <row r="699" spans="1:13" x14ac:dyDescent="0.2">
      <c r="A699" s="54" t="s">
        <v>1291</v>
      </c>
      <c r="B699" s="55">
        <v>80</v>
      </c>
      <c r="C699" s="55" t="str">
        <f t="shared" si="88"/>
        <v>80</v>
      </c>
      <c r="D699" s="56" t="str">
        <f t="shared" si="89"/>
        <v/>
      </c>
      <c r="E699" s="63"/>
      <c r="F699" s="58">
        <v>80</v>
      </c>
      <c r="G699" s="59" t="str">
        <f t="shared" si="90"/>
        <v/>
      </c>
      <c r="H699" s="60" t="s">
        <v>1292</v>
      </c>
      <c r="I699" s="60" t="s">
        <v>1274</v>
      </c>
      <c r="J699" s="60" t="s">
        <v>2878</v>
      </c>
      <c r="K699" s="60">
        <v>45</v>
      </c>
      <c r="L699" s="61"/>
      <c r="M699" s="62" t="str">
        <f t="shared" si="91"/>
        <v/>
      </c>
    </row>
    <row r="700" spans="1:13" x14ac:dyDescent="0.2">
      <c r="A700" s="64" t="s">
        <v>1293</v>
      </c>
      <c r="B700" s="65">
        <v>80</v>
      </c>
      <c r="C700" s="65" t="str">
        <f t="shared" si="88"/>
        <v>80</v>
      </c>
      <c r="D700" s="66" t="str">
        <f t="shared" si="89"/>
        <v/>
      </c>
      <c r="E700" s="63"/>
      <c r="F700" s="67">
        <v>80</v>
      </c>
      <c r="G700" s="68" t="str">
        <f t="shared" si="90"/>
        <v/>
      </c>
      <c r="H700" s="69" t="s">
        <v>1294</v>
      </c>
      <c r="I700" s="69" t="s">
        <v>1274</v>
      </c>
      <c r="J700" s="69" t="s">
        <v>2878</v>
      </c>
      <c r="K700" s="69">
        <v>38</v>
      </c>
      <c r="L700" s="70">
        <v>573</v>
      </c>
      <c r="M700" s="71" t="str">
        <f t="shared" si="91"/>
        <v/>
      </c>
    </row>
    <row r="701" spans="1:13" x14ac:dyDescent="0.2">
      <c r="A701" s="54" t="s">
        <v>1295</v>
      </c>
      <c r="B701" s="55">
        <v>81</v>
      </c>
      <c r="C701" s="55" t="str">
        <f t="shared" si="88"/>
        <v>81</v>
      </c>
      <c r="D701" s="56" t="str">
        <f t="shared" si="89"/>
        <v/>
      </c>
      <c r="E701" s="63"/>
      <c r="F701" s="58">
        <v>81</v>
      </c>
      <c r="G701" s="59" t="str">
        <f t="shared" si="90"/>
        <v/>
      </c>
      <c r="H701" s="60" t="s">
        <v>1296</v>
      </c>
      <c r="I701" s="60" t="s">
        <v>1274</v>
      </c>
      <c r="J701" s="60" t="s">
        <v>2883</v>
      </c>
      <c r="K701" s="60">
        <v>359</v>
      </c>
      <c r="L701" s="61"/>
      <c r="M701" s="62" t="str">
        <f t="shared" si="91"/>
        <v/>
      </c>
    </row>
    <row r="702" spans="1:13" x14ac:dyDescent="0.2">
      <c r="A702" s="54" t="s">
        <v>1297</v>
      </c>
      <c r="B702" s="55">
        <v>81</v>
      </c>
      <c r="C702" s="55" t="str">
        <f t="shared" si="88"/>
        <v>81</v>
      </c>
      <c r="D702" s="56" t="str">
        <f t="shared" si="89"/>
        <v/>
      </c>
      <c r="E702" s="63"/>
      <c r="F702" s="58">
        <v>81</v>
      </c>
      <c r="G702" s="59" t="str">
        <f t="shared" si="90"/>
        <v/>
      </c>
      <c r="H702" s="60" t="s">
        <v>1298</v>
      </c>
      <c r="I702" s="60" t="s">
        <v>1274</v>
      </c>
      <c r="J702" s="60" t="s">
        <v>2875</v>
      </c>
      <c r="K702" s="60">
        <v>135</v>
      </c>
      <c r="L702" s="61"/>
      <c r="M702" s="62" t="str">
        <f t="shared" si="91"/>
        <v/>
      </c>
    </row>
    <row r="703" spans="1:13" x14ac:dyDescent="0.2">
      <c r="A703" s="54" t="s">
        <v>1299</v>
      </c>
      <c r="B703" s="55">
        <v>81</v>
      </c>
      <c r="C703" s="55" t="str">
        <f t="shared" si="88"/>
        <v>81</v>
      </c>
      <c r="D703" s="56" t="str">
        <f t="shared" si="89"/>
        <v/>
      </c>
      <c r="E703" s="63"/>
      <c r="F703" s="58">
        <v>81</v>
      </c>
      <c r="G703" s="59" t="str">
        <f t="shared" si="90"/>
        <v/>
      </c>
      <c r="H703" s="60" t="s">
        <v>1300</v>
      </c>
      <c r="I703" s="60" t="s">
        <v>1274</v>
      </c>
      <c r="J703" s="60" t="s">
        <v>2875</v>
      </c>
      <c r="K703" s="60">
        <v>130</v>
      </c>
      <c r="L703" s="61"/>
      <c r="M703" s="62" t="str">
        <f t="shared" si="91"/>
        <v/>
      </c>
    </row>
    <row r="704" spans="1:13" x14ac:dyDescent="0.2">
      <c r="A704" s="64" t="s">
        <v>1301</v>
      </c>
      <c r="B704" s="65">
        <v>81</v>
      </c>
      <c r="C704" s="65" t="str">
        <f t="shared" si="88"/>
        <v>81</v>
      </c>
      <c r="D704" s="66" t="str">
        <f t="shared" si="89"/>
        <v/>
      </c>
      <c r="E704" s="63"/>
      <c r="F704" s="67">
        <v>81</v>
      </c>
      <c r="G704" s="68" t="str">
        <f t="shared" si="90"/>
        <v/>
      </c>
      <c r="H704" s="69" t="s">
        <v>1302</v>
      </c>
      <c r="I704" s="69" t="s">
        <v>1274</v>
      </c>
      <c r="J704" s="69" t="s">
        <v>2875</v>
      </c>
      <c r="K704" s="69">
        <v>52</v>
      </c>
      <c r="L704" s="70">
        <v>676</v>
      </c>
      <c r="M704" s="71" t="str">
        <f t="shared" si="91"/>
        <v/>
      </c>
    </row>
    <row r="705" spans="1:13" x14ac:dyDescent="0.2">
      <c r="A705" s="54" t="s">
        <v>1372</v>
      </c>
      <c r="B705" s="55">
        <v>82</v>
      </c>
      <c r="C705" s="55" t="str">
        <f t="shared" si="88"/>
        <v>82</v>
      </c>
      <c r="D705" s="56" t="str">
        <f t="shared" si="89"/>
        <v/>
      </c>
      <c r="E705" s="63"/>
      <c r="F705" s="58">
        <v>82</v>
      </c>
      <c r="G705" s="59" t="str">
        <f t="shared" si="90"/>
        <v/>
      </c>
      <c r="H705" s="60" t="s">
        <v>1373</v>
      </c>
      <c r="I705" s="60" t="s">
        <v>1274</v>
      </c>
      <c r="J705" s="60" t="s">
        <v>2875</v>
      </c>
      <c r="K705" s="60">
        <v>116</v>
      </c>
      <c r="L705" s="61"/>
      <c r="M705" s="62" t="str">
        <f t="shared" si="91"/>
        <v/>
      </c>
    </row>
    <row r="706" spans="1:13" x14ac:dyDescent="0.2">
      <c r="A706" s="54" t="s">
        <v>1374</v>
      </c>
      <c r="B706" s="55">
        <v>82</v>
      </c>
      <c r="C706" s="55" t="str">
        <f t="shared" ref="C706:C769" si="92">F706&amp;D706</f>
        <v>82</v>
      </c>
      <c r="D706" s="56" t="str">
        <f t="shared" ref="D706:D769" si="93">IF(E706&gt;="A","X","")</f>
        <v/>
      </c>
      <c r="E706" s="63"/>
      <c r="F706" s="58">
        <v>82</v>
      </c>
      <c r="G706" s="59" t="str">
        <f t="shared" ref="G706:G769" si="94">IF(F706&lt;&gt;F705,IF(AND(SUMIF(C:C,F706&amp;"X",K:K)&gt;0,SUMIF(C:C,F706&amp;"X",K:K)&lt;SUMIF(F:F,F706,K:K)),"FB",""),"")</f>
        <v/>
      </c>
      <c r="H706" s="60" t="s">
        <v>1375</v>
      </c>
      <c r="I706" s="60" t="s">
        <v>1274</v>
      </c>
      <c r="J706" s="60" t="s">
        <v>2875</v>
      </c>
      <c r="K706" s="60">
        <v>62</v>
      </c>
      <c r="L706" s="61"/>
      <c r="M706" s="62" t="str">
        <f t="shared" ref="M706:M769" si="95">IF(D706="X",K706,"")</f>
        <v/>
      </c>
    </row>
    <row r="707" spans="1:13" x14ac:dyDescent="0.2">
      <c r="A707" s="54" t="s">
        <v>1376</v>
      </c>
      <c r="B707" s="55">
        <v>82</v>
      </c>
      <c r="C707" s="55" t="str">
        <f t="shared" si="92"/>
        <v>82</v>
      </c>
      <c r="D707" s="56" t="str">
        <f t="shared" si="93"/>
        <v/>
      </c>
      <c r="E707" s="63"/>
      <c r="F707" s="58">
        <v>82</v>
      </c>
      <c r="G707" s="59" t="str">
        <f t="shared" si="94"/>
        <v/>
      </c>
      <c r="H707" s="60" t="s">
        <v>1377</v>
      </c>
      <c r="I707" s="60" t="s">
        <v>1274</v>
      </c>
      <c r="J707" s="60" t="s">
        <v>2878</v>
      </c>
      <c r="K707" s="60">
        <v>48</v>
      </c>
      <c r="L707" s="61"/>
      <c r="M707" s="62" t="str">
        <f t="shared" si="95"/>
        <v/>
      </c>
    </row>
    <row r="708" spans="1:13" x14ac:dyDescent="0.2">
      <c r="A708" s="54" t="s">
        <v>2775</v>
      </c>
      <c r="B708" s="55">
        <v>82</v>
      </c>
      <c r="C708" s="55" t="str">
        <f t="shared" si="92"/>
        <v>82</v>
      </c>
      <c r="D708" s="56" t="str">
        <f t="shared" si="93"/>
        <v/>
      </c>
      <c r="E708" s="63"/>
      <c r="F708" s="58">
        <v>82</v>
      </c>
      <c r="G708" s="59" t="str">
        <f t="shared" si="94"/>
        <v/>
      </c>
      <c r="H708" s="60" t="s">
        <v>2776</v>
      </c>
      <c r="I708" s="60" t="s">
        <v>1274</v>
      </c>
      <c r="J708" s="60" t="s">
        <v>2883</v>
      </c>
      <c r="K708" s="60">
        <v>35</v>
      </c>
      <c r="L708" s="61"/>
      <c r="M708" s="62" t="str">
        <f t="shared" si="95"/>
        <v/>
      </c>
    </row>
    <row r="709" spans="1:13" x14ac:dyDescent="0.2">
      <c r="A709" s="54" t="s">
        <v>1378</v>
      </c>
      <c r="B709" s="55">
        <v>82</v>
      </c>
      <c r="C709" s="55" t="str">
        <f t="shared" si="92"/>
        <v>82</v>
      </c>
      <c r="D709" s="56" t="str">
        <f t="shared" si="93"/>
        <v/>
      </c>
      <c r="E709" s="63"/>
      <c r="F709" s="58">
        <v>82</v>
      </c>
      <c r="G709" s="59" t="str">
        <f t="shared" si="94"/>
        <v/>
      </c>
      <c r="H709" s="60" t="s">
        <v>1379</v>
      </c>
      <c r="I709" s="60" t="s">
        <v>1274</v>
      </c>
      <c r="J709" s="60" t="s">
        <v>2878</v>
      </c>
      <c r="K709" s="60">
        <v>16</v>
      </c>
      <c r="L709" s="61"/>
      <c r="M709" s="62" t="str">
        <f t="shared" si="95"/>
        <v/>
      </c>
    </row>
    <row r="710" spans="1:13" x14ac:dyDescent="0.2">
      <c r="A710" s="54" t="s">
        <v>1380</v>
      </c>
      <c r="B710" s="55">
        <v>82</v>
      </c>
      <c r="C710" s="55" t="str">
        <f t="shared" si="92"/>
        <v>82</v>
      </c>
      <c r="D710" s="56" t="str">
        <f t="shared" si="93"/>
        <v/>
      </c>
      <c r="E710" s="63"/>
      <c r="F710" s="58">
        <v>82</v>
      </c>
      <c r="G710" s="59" t="str">
        <f t="shared" si="94"/>
        <v/>
      </c>
      <c r="H710" s="60" t="s">
        <v>1381</v>
      </c>
      <c r="I710" s="60" t="s">
        <v>1274</v>
      </c>
      <c r="J710" s="60" t="s">
        <v>2878</v>
      </c>
      <c r="K710" s="60">
        <v>14</v>
      </c>
      <c r="L710" s="61"/>
      <c r="M710" s="62" t="str">
        <f t="shared" si="95"/>
        <v/>
      </c>
    </row>
    <row r="711" spans="1:13" x14ac:dyDescent="0.2">
      <c r="A711" s="54" t="s">
        <v>1382</v>
      </c>
      <c r="B711" s="55">
        <v>82</v>
      </c>
      <c r="C711" s="55" t="str">
        <f t="shared" si="92"/>
        <v>82</v>
      </c>
      <c r="D711" s="56" t="str">
        <f t="shared" si="93"/>
        <v/>
      </c>
      <c r="E711" s="63"/>
      <c r="F711" s="58">
        <v>82</v>
      </c>
      <c r="G711" s="59" t="str">
        <f t="shared" si="94"/>
        <v/>
      </c>
      <c r="H711" s="60" t="s">
        <v>1383</v>
      </c>
      <c r="I711" s="60" t="s">
        <v>1274</v>
      </c>
      <c r="J711" s="60" t="s">
        <v>2878</v>
      </c>
      <c r="K711" s="60">
        <v>14</v>
      </c>
      <c r="L711" s="61"/>
      <c r="M711" s="62" t="str">
        <f t="shared" si="95"/>
        <v/>
      </c>
    </row>
    <row r="712" spans="1:13" x14ac:dyDescent="0.2">
      <c r="A712" s="54" t="s">
        <v>1384</v>
      </c>
      <c r="B712" s="55">
        <v>82</v>
      </c>
      <c r="C712" s="55" t="str">
        <f t="shared" si="92"/>
        <v>82</v>
      </c>
      <c r="D712" s="56" t="str">
        <f t="shared" si="93"/>
        <v/>
      </c>
      <c r="E712" s="63"/>
      <c r="F712" s="58">
        <v>82</v>
      </c>
      <c r="G712" s="59" t="str">
        <f t="shared" si="94"/>
        <v/>
      </c>
      <c r="H712" s="60" t="s">
        <v>1385</v>
      </c>
      <c r="I712" s="60" t="s">
        <v>1274</v>
      </c>
      <c r="J712" s="60" t="s">
        <v>2875</v>
      </c>
      <c r="K712" s="60">
        <v>10</v>
      </c>
      <c r="L712" s="61"/>
      <c r="M712" s="62" t="str">
        <f t="shared" si="95"/>
        <v/>
      </c>
    </row>
    <row r="713" spans="1:13" x14ac:dyDescent="0.2">
      <c r="A713" s="64" t="s">
        <v>1386</v>
      </c>
      <c r="B713" s="65">
        <v>82</v>
      </c>
      <c r="C713" s="65" t="str">
        <f t="shared" si="92"/>
        <v>82</v>
      </c>
      <c r="D713" s="66" t="str">
        <f t="shared" si="93"/>
        <v/>
      </c>
      <c r="E713" s="63"/>
      <c r="F713" s="67">
        <v>82</v>
      </c>
      <c r="G713" s="68" t="str">
        <f t="shared" si="94"/>
        <v/>
      </c>
      <c r="H713" s="69" t="s">
        <v>1387</v>
      </c>
      <c r="I713" s="69" t="s">
        <v>1274</v>
      </c>
      <c r="J713" s="69" t="s">
        <v>2880</v>
      </c>
      <c r="K713" s="69">
        <v>3</v>
      </c>
      <c r="L713" s="70">
        <v>318</v>
      </c>
      <c r="M713" s="71" t="str">
        <f t="shared" si="95"/>
        <v/>
      </c>
    </row>
    <row r="714" spans="1:13" x14ac:dyDescent="0.2">
      <c r="A714" s="54" t="s">
        <v>1303</v>
      </c>
      <c r="B714" s="55">
        <v>83</v>
      </c>
      <c r="C714" s="55" t="str">
        <f t="shared" si="92"/>
        <v>83</v>
      </c>
      <c r="D714" s="56" t="str">
        <f t="shared" si="93"/>
        <v/>
      </c>
      <c r="E714" s="63"/>
      <c r="F714" s="58">
        <v>83</v>
      </c>
      <c r="G714" s="59" t="str">
        <f t="shared" si="94"/>
        <v/>
      </c>
      <c r="H714" s="60" t="s">
        <v>1304</v>
      </c>
      <c r="I714" s="60" t="s">
        <v>1274</v>
      </c>
      <c r="J714" s="60" t="s">
        <v>2883</v>
      </c>
      <c r="K714" s="60">
        <v>138</v>
      </c>
      <c r="L714" s="61"/>
      <c r="M714" s="62" t="str">
        <f t="shared" si="95"/>
        <v/>
      </c>
    </row>
    <row r="715" spans="1:13" x14ac:dyDescent="0.2">
      <c r="A715" s="54" t="s">
        <v>1305</v>
      </c>
      <c r="B715" s="55">
        <v>83</v>
      </c>
      <c r="C715" s="55" t="str">
        <f t="shared" si="92"/>
        <v>83</v>
      </c>
      <c r="D715" s="56" t="str">
        <f t="shared" si="93"/>
        <v/>
      </c>
      <c r="E715" s="63"/>
      <c r="F715" s="58">
        <v>83</v>
      </c>
      <c r="G715" s="59" t="str">
        <f t="shared" si="94"/>
        <v/>
      </c>
      <c r="H715" s="60" t="s">
        <v>1306</v>
      </c>
      <c r="I715" s="60" t="s">
        <v>1274</v>
      </c>
      <c r="J715" s="60" t="s">
        <v>2875</v>
      </c>
      <c r="K715" s="60">
        <v>63</v>
      </c>
      <c r="L715" s="61"/>
      <c r="M715" s="62" t="str">
        <f t="shared" si="95"/>
        <v/>
      </c>
    </row>
    <row r="716" spans="1:13" x14ac:dyDescent="0.2">
      <c r="A716" s="54" t="s">
        <v>1307</v>
      </c>
      <c r="B716" s="55">
        <v>83</v>
      </c>
      <c r="C716" s="55" t="str">
        <f t="shared" si="92"/>
        <v>83</v>
      </c>
      <c r="D716" s="56" t="str">
        <f t="shared" si="93"/>
        <v/>
      </c>
      <c r="E716" s="63"/>
      <c r="F716" s="58">
        <v>83</v>
      </c>
      <c r="G716" s="59" t="str">
        <f t="shared" si="94"/>
        <v/>
      </c>
      <c r="H716" s="60" t="s">
        <v>1308</v>
      </c>
      <c r="I716" s="60" t="s">
        <v>1274</v>
      </c>
      <c r="J716" s="60" t="s">
        <v>2875</v>
      </c>
      <c r="K716" s="60">
        <v>55</v>
      </c>
      <c r="L716" s="61"/>
      <c r="M716" s="62" t="str">
        <f t="shared" si="95"/>
        <v/>
      </c>
    </row>
    <row r="717" spans="1:13" x14ac:dyDescent="0.2">
      <c r="A717" s="54" t="s">
        <v>1309</v>
      </c>
      <c r="B717" s="55">
        <v>83</v>
      </c>
      <c r="C717" s="55" t="str">
        <f t="shared" si="92"/>
        <v>83</v>
      </c>
      <c r="D717" s="56" t="str">
        <f t="shared" si="93"/>
        <v/>
      </c>
      <c r="E717" s="63"/>
      <c r="F717" s="58">
        <v>83</v>
      </c>
      <c r="G717" s="59" t="str">
        <f t="shared" si="94"/>
        <v/>
      </c>
      <c r="H717" s="60" t="s">
        <v>1310</v>
      </c>
      <c r="I717" s="60" t="s">
        <v>1274</v>
      </c>
      <c r="J717" s="60" t="s">
        <v>2875</v>
      </c>
      <c r="K717" s="60">
        <v>52</v>
      </c>
      <c r="L717" s="61"/>
      <c r="M717" s="62" t="str">
        <f t="shared" si="95"/>
        <v/>
      </c>
    </row>
    <row r="718" spans="1:13" x14ac:dyDescent="0.2">
      <c r="A718" s="54" t="s">
        <v>1311</v>
      </c>
      <c r="B718" s="55">
        <v>83</v>
      </c>
      <c r="C718" s="55" t="str">
        <f t="shared" si="92"/>
        <v>83</v>
      </c>
      <c r="D718" s="56" t="str">
        <f t="shared" si="93"/>
        <v/>
      </c>
      <c r="E718" s="63"/>
      <c r="F718" s="58">
        <v>83</v>
      </c>
      <c r="G718" s="59" t="str">
        <f t="shared" si="94"/>
        <v/>
      </c>
      <c r="H718" s="60" t="s">
        <v>1312</v>
      </c>
      <c r="I718" s="60" t="s">
        <v>1274</v>
      </c>
      <c r="J718" s="60" t="s">
        <v>2883</v>
      </c>
      <c r="K718" s="60">
        <v>46</v>
      </c>
      <c r="L718" s="61"/>
      <c r="M718" s="62" t="str">
        <f t="shared" si="95"/>
        <v/>
      </c>
    </row>
    <row r="719" spans="1:13" x14ac:dyDescent="0.2">
      <c r="A719" s="64" t="s">
        <v>1313</v>
      </c>
      <c r="B719" s="65">
        <v>83</v>
      </c>
      <c r="C719" s="65" t="str">
        <f t="shared" si="92"/>
        <v>83</v>
      </c>
      <c r="D719" s="66" t="str">
        <f t="shared" si="93"/>
        <v/>
      </c>
      <c r="E719" s="63"/>
      <c r="F719" s="67">
        <v>83</v>
      </c>
      <c r="G719" s="68" t="str">
        <f t="shared" si="94"/>
        <v/>
      </c>
      <c r="H719" s="69" t="s">
        <v>1314</v>
      </c>
      <c r="I719" s="69" t="s">
        <v>1274</v>
      </c>
      <c r="J719" s="69" t="s">
        <v>2880</v>
      </c>
      <c r="K719" s="69">
        <v>3</v>
      </c>
      <c r="L719" s="70">
        <v>357</v>
      </c>
      <c r="M719" s="71" t="str">
        <f t="shared" si="95"/>
        <v/>
      </c>
    </row>
    <row r="720" spans="1:13" x14ac:dyDescent="0.2">
      <c r="A720" s="54" t="s">
        <v>1315</v>
      </c>
      <c r="B720" s="55">
        <v>84</v>
      </c>
      <c r="C720" s="55" t="str">
        <f t="shared" si="92"/>
        <v>84</v>
      </c>
      <c r="D720" s="56" t="str">
        <f t="shared" si="93"/>
        <v/>
      </c>
      <c r="E720" s="63"/>
      <c r="F720" s="58">
        <v>84</v>
      </c>
      <c r="G720" s="59" t="str">
        <f t="shared" si="94"/>
        <v/>
      </c>
      <c r="H720" s="60" t="s">
        <v>1316</v>
      </c>
      <c r="I720" s="60" t="s">
        <v>1274</v>
      </c>
      <c r="J720" s="60" t="s">
        <v>2883</v>
      </c>
      <c r="K720" s="60">
        <v>205</v>
      </c>
      <c r="L720" s="61"/>
      <c r="M720" s="62" t="str">
        <f t="shared" si="95"/>
        <v/>
      </c>
    </row>
    <row r="721" spans="1:13" x14ac:dyDescent="0.2">
      <c r="A721" s="54" t="s">
        <v>1317</v>
      </c>
      <c r="B721" s="55">
        <v>84</v>
      </c>
      <c r="C721" s="55" t="str">
        <f t="shared" si="92"/>
        <v>84</v>
      </c>
      <c r="D721" s="56" t="str">
        <f t="shared" si="93"/>
        <v/>
      </c>
      <c r="E721" s="63"/>
      <c r="F721" s="58">
        <v>84</v>
      </c>
      <c r="G721" s="59" t="str">
        <f t="shared" si="94"/>
        <v/>
      </c>
      <c r="H721" s="60" t="s">
        <v>1318</v>
      </c>
      <c r="I721" s="60" t="s">
        <v>1274</v>
      </c>
      <c r="J721" s="60" t="s">
        <v>2875</v>
      </c>
      <c r="K721" s="60">
        <v>85</v>
      </c>
      <c r="L721" s="61"/>
      <c r="M721" s="62" t="str">
        <f t="shared" si="95"/>
        <v/>
      </c>
    </row>
    <row r="722" spans="1:13" x14ac:dyDescent="0.2">
      <c r="A722" s="54" t="s">
        <v>1321</v>
      </c>
      <c r="B722" s="55">
        <v>84</v>
      </c>
      <c r="C722" s="55" t="str">
        <f t="shared" si="92"/>
        <v>84</v>
      </c>
      <c r="D722" s="56" t="str">
        <f t="shared" si="93"/>
        <v/>
      </c>
      <c r="E722" s="63"/>
      <c r="F722" s="58">
        <v>84</v>
      </c>
      <c r="G722" s="59" t="str">
        <f t="shared" si="94"/>
        <v/>
      </c>
      <c r="H722" s="60" t="s">
        <v>1322</v>
      </c>
      <c r="I722" s="60" t="s">
        <v>1274</v>
      </c>
      <c r="J722" s="60" t="s">
        <v>2875</v>
      </c>
      <c r="K722" s="60">
        <v>18</v>
      </c>
      <c r="L722" s="61"/>
      <c r="M722" s="62" t="str">
        <f t="shared" si="95"/>
        <v/>
      </c>
    </row>
    <row r="723" spans="1:13" x14ac:dyDescent="0.2">
      <c r="A723" s="54" t="s">
        <v>1323</v>
      </c>
      <c r="B723" s="55">
        <v>84</v>
      </c>
      <c r="C723" s="55" t="str">
        <f t="shared" si="92"/>
        <v>84</v>
      </c>
      <c r="D723" s="56" t="str">
        <f t="shared" si="93"/>
        <v/>
      </c>
      <c r="E723" s="63"/>
      <c r="F723" s="58">
        <v>84</v>
      </c>
      <c r="G723" s="59" t="str">
        <f t="shared" si="94"/>
        <v/>
      </c>
      <c r="H723" s="60" t="s">
        <v>1324</v>
      </c>
      <c r="I723" s="60" t="s">
        <v>1325</v>
      </c>
      <c r="J723" s="60" t="s">
        <v>2878</v>
      </c>
      <c r="K723" s="60">
        <v>16</v>
      </c>
      <c r="L723" s="61"/>
      <c r="M723" s="62" t="str">
        <f t="shared" si="95"/>
        <v/>
      </c>
    </row>
    <row r="724" spans="1:13" x14ac:dyDescent="0.2">
      <c r="A724" s="54" t="s">
        <v>1326</v>
      </c>
      <c r="B724" s="55">
        <v>84</v>
      </c>
      <c r="C724" s="55" t="str">
        <f t="shared" si="92"/>
        <v>84</v>
      </c>
      <c r="D724" s="56" t="str">
        <f t="shared" si="93"/>
        <v/>
      </c>
      <c r="E724" s="63"/>
      <c r="F724" s="58">
        <v>84</v>
      </c>
      <c r="G724" s="59" t="str">
        <f t="shared" si="94"/>
        <v/>
      </c>
      <c r="H724" s="60" t="s">
        <v>1327</v>
      </c>
      <c r="I724" s="60" t="s">
        <v>1325</v>
      </c>
      <c r="J724" s="60" t="s">
        <v>2878</v>
      </c>
      <c r="K724" s="60">
        <v>9</v>
      </c>
      <c r="L724" s="61"/>
      <c r="M724" s="62" t="str">
        <f t="shared" si="95"/>
        <v/>
      </c>
    </row>
    <row r="725" spans="1:13" x14ac:dyDescent="0.2">
      <c r="A725" s="54" t="s">
        <v>1328</v>
      </c>
      <c r="B725" s="55">
        <v>84</v>
      </c>
      <c r="C725" s="55" t="str">
        <f t="shared" si="92"/>
        <v>84</v>
      </c>
      <c r="D725" s="56" t="str">
        <f t="shared" si="93"/>
        <v/>
      </c>
      <c r="E725" s="63"/>
      <c r="F725" s="58">
        <v>84</v>
      </c>
      <c r="G725" s="59" t="str">
        <f t="shared" si="94"/>
        <v/>
      </c>
      <c r="H725" s="60" t="s">
        <v>1329</v>
      </c>
      <c r="I725" s="60" t="s">
        <v>1274</v>
      </c>
      <c r="J725" s="60" t="s">
        <v>2875</v>
      </c>
      <c r="K725" s="60">
        <v>8</v>
      </c>
      <c r="L725" s="61"/>
      <c r="M725" s="62" t="str">
        <f t="shared" si="95"/>
        <v/>
      </c>
    </row>
    <row r="726" spans="1:13" x14ac:dyDescent="0.2">
      <c r="A726" s="64" t="s">
        <v>1330</v>
      </c>
      <c r="B726" s="65">
        <v>84</v>
      </c>
      <c r="C726" s="65" t="str">
        <f t="shared" si="92"/>
        <v>84</v>
      </c>
      <c r="D726" s="66" t="str">
        <f t="shared" si="93"/>
        <v/>
      </c>
      <c r="E726" s="63"/>
      <c r="F726" s="67">
        <v>84</v>
      </c>
      <c r="G726" s="68" t="str">
        <f t="shared" si="94"/>
        <v/>
      </c>
      <c r="H726" s="69" t="s">
        <v>1331</v>
      </c>
      <c r="I726" s="69" t="s">
        <v>1274</v>
      </c>
      <c r="J726" s="69" t="s">
        <v>2878</v>
      </c>
      <c r="K726" s="69">
        <v>8</v>
      </c>
      <c r="L726" s="70">
        <v>349</v>
      </c>
      <c r="M726" s="71" t="str">
        <f t="shared" si="95"/>
        <v/>
      </c>
    </row>
    <row r="727" spans="1:13" x14ac:dyDescent="0.2">
      <c r="A727" s="54" t="s">
        <v>1336</v>
      </c>
      <c r="B727" s="55">
        <v>85</v>
      </c>
      <c r="C727" s="55" t="str">
        <f t="shared" si="92"/>
        <v>85</v>
      </c>
      <c r="D727" s="56" t="str">
        <f t="shared" si="93"/>
        <v/>
      </c>
      <c r="E727" s="63"/>
      <c r="F727" s="58">
        <v>85</v>
      </c>
      <c r="G727" s="59" t="str">
        <f t="shared" si="94"/>
        <v/>
      </c>
      <c r="H727" s="60" t="s">
        <v>1337</v>
      </c>
      <c r="I727" s="60" t="s">
        <v>1325</v>
      </c>
      <c r="J727" s="60" t="s">
        <v>2889</v>
      </c>
      <c r="K727" s="60">
        <v>32</v>
      </c>
      <c r="L727" s="61"/>
      <c r="M727" s="62" t="str">
        <f t="shared" si="95"/>
        <v/>
      </c>
    </row>
    <row r="728" spans="1:13" x14ac:dyDescent="0.2">
      <c r="A728" s="54" t="s">
        <v>1319</v>
      </c>
      <c r="B728" s="55">
        <v>85</v>
      </c>
      <c r="C728" s="55" t="str">
        <f t="shared" si="92"/>
        <v>85</v>
      </c>
      <c r="D728" s="56" t="str">
        <f t="shared" si="93"/>
        <v/>
      </c>
      <c r="E728" s="63"/>
      <c r="F728" s="58">
        <v>85</v>
      </c>
      <c r="G728" s="59" t="str">
        <f t="shared" si="94"/>
        <v/>
      </c>
      <c r="H728" s="60" t="s">
        <v>1320</v>
      </c>
      <c r="I728" s="60" t="s">
        <v>1274</v>
      </c>
      <c r="J728" s="60" t="s">
        <v>2875</v>
      </c>
      <c r="K728" s="60">
        <v>30</v>
      </c>
      <c r="L728" s="61"/>
      <c r="M728" s="62" t="str">
        <f t="shared" si="95"/>
        <v/>
      </c>
    </row>
    <row r="729" spans="1:13" x14ac:dyDescent="0.2">
      <c r="A729" s="54" t="s">
        <v>1338</v>
      </c>
      <c r="B729" s="55">
        <v>85</v>
      </c>
      <c r="C729" s="55" t="str">
        <f t="shared" si="92"/>
        <v>85</v>
      </c>
      <c r="D729" s="56" t="str">
        <f t="shared" si="93"/>
        <v/>
      </c>
      <c r="E729" s="63"/>
      <c r="F729" s="58">
        <v>85</v>
      </c>
      <c r="G729" s="59" t="str">
        <f t="shared" si="94"/>
        <v/>
      </c>
      <c r="H729" s="60" t="s">
        <v>1339</v>
      </c>
      <c r="I729" s="60" t="s">
        <v>1274</v>
      </c>
      <c r="J729" s="60" t="s">
        <v>2875</v>
      </c>
      <c r="K729" s="60">
        <v>30</v>
      </c>
      <c r="L729" s="61"/>
      <c r="M729" s="62" t="str">
        <f t="shared" si="95"/>
        <v/>
      </c>
    </row>
    <row r="730" spans="1:13" x14ac:dyDescent="0.2">
      <c r="A730" s="54" t="s">
        <v>1342</v>
      </c>
      <c r="B730" s="55">
        <v>85</v>
      </c>
      <c r="C730" s="55" t="str">
        <f t="shared" si="92"/>
        <v>85</v>
      </c>
      <c r="D730" s="56" t="str">
        <f t="shared" si="93"/>
        <v/>
      </c>
      <c r="E730" s="63"/>
      <c r="F730" s="58">
        <v>85</v>
      </c>
      <c r="G730" s="59" t="str">
        <f t="shared" si="94"/>
        <v/>
      </c>
      <c r="H730" s="60" t="s">
        <v>1343</v>
      </c>
      <c r="I730" s="60" t="s">
        <v>1274</v>
      </c>
      <c r="J730" s="60" t="s">
        <v>2875</v>
      </c>
      <c r="K730" s="60">
        <v>21</v>
      </c>
      <c r="L730" s="61"/>
      <c r="M730" s="62" t="str">
        <f t="shared" si="95"/>
        <v/>
      </c>
    </row>
    <row r="731" spans="1:13" x14ac:dyDescent="0.2">
      <c r="A731" s="54" t="s">
        <v>2777</v>
      </c>
      <c r="B731" s="55">
        <v>85</v>
      </c>
      <c r="C731" s="55" t="str">
        <f t="shared" si="92"/>
        <v>85</v>
      </c>
      <c r="D731" s="56" t="str">
        <f t="shared" si="93"/>
        <v/>
      </c>
      <c r="E731" s="63"/>
      <c r="F731" s="58">
        <v>85</v>
      </c>
      <c r="G731" s="59" t="str">
        <f t="shared" si="94"/>
        <v/>
      </c>
      <c r="H731" s="60" t="s">
        <v>2778</v>
      </c>
      <c r="I731" s="60" t="s">
        <v>1325</v>
      </c>
      <c r="J731" s="60" t="s">
        <v>2878</v>
      </c>
      <c r="K731" s="60">
        <v>7</v>
      </c>
      <c r="L731" s="61"/>
      <c r="M731" s="62" t="str">
        <f t="shared" si="95"/>
        <v/>
      </c>
    </row>
    <row r="732" spans="1:13" x14ac:dyDescent="0.2">
      <c r="A732" s="54" t="s">
        <v>2779</v>
      </c>
      <c r="B732" s="55">
        <v>85</v>
      </c>
      <c r="C732" s="55" t="str">
        <f t="shared" si="92"/>
        <v>85</v>
      </c>
      <c r="D732" s="56" t="str">
        <f t="shared" si="93"/>
        <v/>
      </c>
      <c r="E732" s="63"/>
      <c r="F732" s="58">
        <v>85</v>
      </c>
      <c r="G732" s="59" t="str">
        <f t="shared" si="94"/>
        <v/>
      </c>
      <c r="H732" s="60" t="s">
        <v>2780</v>
      </c>
      <c r="I732" s="60" t="s">
        <v>1274</v>
      </c>
      <c r="J732" s="60" t="s">
        <v>2880</v>
      </c>
      <c r="K732" s="60">
        <v>5</v>
      </c>
      <c r="L732" s="61"/>
      <c r="M732" s="62" t="str">
        <f t="shared" si="95"/>
        <v/>
      </c>
    </row>
    <row r="733" spans="1:13" x14ac:dyDescent="0.2">
      <c r="A733" s="54" t="s">
        <v>2781</v>
      </c>
      <c r="B733" s="55">
        <v>85</v>
      </c>
      <c r="C733" s="55" t="str">
        <f t="shared" si="92"/>
        <v>85</v>
      </c>
      <c r="D733" s="56" t="str">
        <f t="shared" si="93"/>
        <v/>
      </c>
      <c r="E733" s="63"/>
      <c r="F733" s="58">
        <v>85</v>
      </c>
      <c r="G733" s="59" t="str">
        <f t="shared" si="94"/>
        <v/>
      </c>
      <c r="H733" s="60" t="s">
        <v>2782</v>
      </c>
      <c r="I733" s="60" t="s">
        <v>1274</v>
      </c>
      <c r="J733" s="60" t="s">
        <v>2880</v>
      </c>
      <c r="K733" s="60">
        <v>5</v>
      </c>
      <c r="L733" s="61"/>
      <c r="M733" s="62" t="str">
        <f t="shared" si="95"/>
        <v/>
      </c>
    </row>
    <row r="734" spans="1:13" x14ac:dyDescent="0.2">
      <c r="A734" s="54" t="s">
        <v>1332</v>
      </c>
      <c r="B734" s="55">
        <v>85</v>
      </c>
      <c r="C734" s="55" t="str">
        <f t="shared" si="92"/>
        <v>85</v>
      </c>
      <c r="D734" s="56" t="str">
        <f t="shared" si="93"/>
        <v/>
      </c>
      <c r="E734" s="63"/>
      <c r="F734" s="58">
        <v>85</v>
      </c>
      <c r="G734" s="59" t="str">
        <f t="shared" si="94"/>
        <v/>
      </c>
      <c r="H734" s="60" t="s">
        <v>1333</v>
      </c>
      <c r="I734" s="60" t="s">
        <v>1274</v>
      </c>
      <c r="J734" s="60" t="s">
        <v>2880</v>
      </c>
      <c r="K734" s="60">
        <v>5</v>
      </c>
      <c r="L734" s="61"/>
      <c r="M734" s="62" t="str">
        <f t="shared" si="95"/>
        <v/>
      </c>
    </row>
    <row r="735" spans="1:13" x14ac:dyDescent="0.2">
      <c r="A735" s="54" t="s">
        <v>2783</v>
      </c>
      <c r="B735" s="55">
        <v>85</v>
      </c>
      <c r="C735" s="55" t="str">
        <f t="shared" si="92"/>
        <v>85</v>
      </c>
      <c r="D735" s="56" t="str">
        <f t="shared" si="93"/>
        <v/>
      </c>
      <c r="E735" s="63"/>
      <c r="F735" s="58">
        <v>85</v>
      </c>
      <c r="G735" s="59" t="str">
        <f t="shared" si="94"/>
        <v/>
      </c>
      <c r="H735" s="60" t="s">
        <v>2784</v>
      </c>
      <c r="I735" s="60" t="s">
        <v>1325</v>
      </c>
      <c r="J735" s="60" t="s">
        <v>2880</v>
      </c>
      <c r="K735" s="60">
        <v>4</v>
      </c>
      <c r="L735" s="61"/>
      <c r="M735" s="62" t="str">
        <f t="shared" si="95"/>
        <v/>
      </c>
    </row>
    <row r="736" spans="1:13" x14ac:dyDescent="0.2">
      <c r="A736" s="54" t="s">
        <v>2785</v>
      </c>
      <c r="B736" s="55">
        <v>85</v>
      </c>
      <c r="C736" s="55" t="str">
        <f t="shared" si="92"/>
        <v>85</v>
      </c>
      <c r="D736" s="56" t="str">
        <f t="shared" si="93"/>
        <v/>
      </c>
      <c r="E736" s="63"/>
      <c r="F736" s="58">
        <v>85</v>
      </c>
      <c r="G736" s="59" t="str">
        <f t="shared" si="94"/>
        <v/>
      </c>
      <c r="H736" s="60" t="s">
        <v>2786</v>
      </c>
      <c r="I736" s="60" t="s">
        <v>1274</v>
      </c>
      <c r="J736" s="60" t="s">
        <v>2878</v>
      </c>
      <c r="K736" s="60">
        <v>4</v>
      </c>
      <c r="L736" s="61"/>
      <c r="M736" s="62" t="str">
        <f t="shared" si="95"/>
        <v/>
      </c>
    </row>
    <row r="737" spans="1:13" x14ac:dyDescent="0.2">
      <c r="A737" s="54" t="s">
        <v>2787</v>
      </c>
      <c r="B737" s="55">
        <v>85</v>
      </c>
      <c r="C737" s="55" t="str">
        <f t="shared" si="92"/>
        <v>85</v>
      </c>
      <c r="D737" s="56" t="str">
        <f t="shared" si="93"/>
        <v/>
      </c>
      <c r="E737" s="63"/>
      <c r="F737" s="58">
        <v>85</v>
      </c>
      <c r="G737" s="59" t="str">
        <f t="shared" si="94"/>
        <v/>
      </c>
      <c r="H737" s="60" t="s">
        <v>2788</v>
      </c>
      <c r="I737" s="60" t="s">
        <v>1274</v>
      </c>
      <c r="J737" s="60" t="s">
        <v>2880</v>
      </c>
      <c r="K737" s="60">
        <v>3</v>
      </c>
      <c r="L737" s="61"/>
      <c r="M737" s="62" t="str">
        <f t="shared" si="95"/>
        <v/>
      </c>
    </row>
    <row r="738" spans="1:13" x14ac:dyDescent="0.2">
      <c r="A738" s="54" t="s">
        <v>2789</v>
      </c>
      <c r="B738" s="55">
        <v>85</v>
      </c>
      <c r="C738" s="55" t="str">
        <f t="shared" si="92"/>
        <v>85</v>
      </c>
      <c r="D738" s="56" t="str">
        <f t="shared" si="93"/>
        <v/>
      </c>
      <c r="E738" s="63"/>
      <c r="F738" s="58">
        <v>85</v>
      </c>
      <c r="G738" s="59" t="str">
        <f t="shared" si="94"/>
        <v/>
      </c>
      <c r="H738" s="60" t="s">
        <v>2790</v>
      </c>
      <c r="I738" s="60" t="s">
        <v>1325</v>
      </c>
      <c r="J738" s="60" t="s">
        <v>2878</v>
      </c>
      <c r="K738" s="60">
        <v>3</v>
      </c>
      <c r="L738" s="61"/>
      <c r="M738" s="62" t="str">
        <f t="shared" si="95"/>
        <v/>
      </c>
    </row>
    <row r="739" spans="1:13" x14ac:dyDescent="0.2">
      <c r="A739" s="54" t="s">
        <v>2791</v>
      </c>
      <c r="B739" s="55">
        <v>85</v>
      </c>
      <c r="C739" s="55" t="str">
        <f t="shared" si="92"/>
        <v>85</v>
      </c>
      <c r="D739" s="56" t="str">
        <f t="shared" si="93"/>
        <v/>
      </c>
      <c r="E739" s="63"/>
      <c r="F739" s="58">
        <v>85</v>
      </c>
      <c r="G739" s="59" t="str">
        <f t="shared" si="94"/>
        <v/>
      </c>
      <c r="H739" s="60" t="s">
        <v>2792</v>
      </c>
      <c r="I739" s="60" t="s">
        <v>1274</v>
      </c>
      <c r="J739" s="60" t="s">
        <v>2878</v>
      </c>
      <c r="K739" s="60">
        <v>3</v>
      </c>
      <c r="L739" s="61"/>
      <c r="M739" s="62" t="str">
        <f t="shared" si="95"/>
        <v/>
      </c>
    </row>
    <row r="740" spans="1:13" x14ac:dyDescent="0.2">
      <c r="A740" s="54" t="s">
        <v>2793</v>
      </c>
      <c r="B740" s="55">
        <v>85</v>
      </c>
      <c r="C740" s="55" t="str">
        <f t="shared" si="92"/>
        <v>85</v>
      </c>
      <c r="D740" s="56" t="str">
        <f t="shared" si="93"/>
        <v/>
      </c>
      <c r="E740" s="63"/>
      <c r="F740" s="58">
        <v>85</v>
      </c>
      <c r="G740" s="59" t="str">
        <f t="shared" si="94"/>
        <v/>
      </c>
      <c r="H740" s="60" t="s">
        <v>2794</v>
      </c>
      <c r="I740" s="60" t="s">
        <v>1274</v>
      </c>
      <c r="J740" s="60" t="s">
        <v>2878</v>
      </c>
      <c r="K740" s="60">
        <v>3</v>
      </c>
      <c r="L740" s="61"/>
      <c r="M740" s="62" t="str">
        <f t="shared" si="95"/>
        <v/>
      </c>
    </row>
    <row r="741" spans="1:13" x14ac:dyDescent="0.2">
      <c r="A741" s="54" t="s">
        <v>2795</v>
      </c>
      <c r="B741" s="55">
        <v>85</v>
      </c>
      <c r="C741" s="55" t="str">
        <f t="shared" si="92"/>
        <v>85</v>
      </c>
      <c r="D741" s="56" t="str">
        <f t="shared" si="93"/>
        <v/>
      </c>
      <c r="E741" s="63"/>
      <c r="F741" s="58">
        <v>85</v>
      </c>
      <c r="G741" s="59" t="str">
        <f t="shared" si="94"/>
        <v/>
      </c>
      <c r="H741" s="60" t="s">
        <v>2796</v>
      </c>
      <c r="I741" s="60" t="s">
        <v>1325</v>
      </c>
      <c r="J741" s="60" t="s">
        <v>2878</v>
      </c>
      <c r="K741" s="60">
        <v>2</v>
      </c>
      <c r="L741" s="61"/>
      <c r="M741" s="62" t="str">
        <f t="shared" si="95"/>
        <v/>
      </c>
    </row>
    <row r="742" spans="1:13" x14ac:dyDescent="0.2">
      <c r="A742" s="64" t="s">
        <v>2797</v>
      </c>
      <c r="B742" s="65">
        <v>85</v>
      </c>
      <c r="C742" s="65" t="str">
        <f t="shared" si="92"/>
        <v>85</v>
      </c>
      <c r="D742" s="66" t="str">
        <f t="shared" si="93"/>
        <v/>
      </c>
      <c r="E742" s="63"/>
      <c r="F742" s="67">
        <v>85</v>
      </c>
      <c r="G742" s="68" t="str">
        <f t="shared" si="94"/>
        <v/>
      </c>
      <c r="H742" s="69" t="s">
        <v>2798</v>
      </c>
      <c r="I742" s="69" t="s">
        <v>1274</v>
      </c>
      <c r="J742" s="69" t="s">
        <v>2880</v>
      </c>
      <c r="K742" s="69">
        <v>2</v>
      </c>
      <c r="L742" s="70">
        <v>159</v>
      </c>
      <c r="M742" s="71" t="str">
        <f t="shared" si="95"/>
        <v/>
      </c>
    </row>
    <row r="743" spans="1:13" x14ac:dyDescent="0.2">
      <c r="A743" s="54" t="s">
        <v>1364</v>
      </c>
      <c r="B743" s="55">
        <v>86</v>
      </c>
      <c r="C743" s="55" t="str">
        <f t="shared" si="92"/>
        <v>86</v>
      </c>
      <c r="D743" s="56" t="str">
        <f t="shared" si="93"/>
        <v/>
      </c>
      <c r="E743" s="63"/>
      <c r="F743" s="58">
        <v>86</v>
      </c>
      <c r="G743" s="59" t="str">
        <f t="shared" si="94"/>
        <v/>
      </c>
      <c r="H743" s="60" t="s">
        <v>1365</v>
      </c>
      <c r="I743" s="60" t="s">
        <v>1274</v>
      </c>
      <c r="J743" s="60" t="s">
        <v>2883</v>
      </c>
      <c r="K743" s="60">
        <v>783</v>
      </c>
      <c r="L743" s="61"/>
      <c r="M743" s="62" t="str">
        <f t="shared" si="95"/>
        <v/>
      </c>
    </row>
    <row r="744" spans="1:13" x14ac:dyDescent="0.2">
      <c r="A744" s="54" t="s">
        <v>1366</v>
      </c>
      <c r="B744" s="55">
        <v>86</v>
      </c>
      <c r="C744" s="55" t="str">
        <f t="shared" si="92"/>
        <v>86</v>
      </c>
      <c r="D744" s="56" t="str">
        <f t="shared" si="93"/>
        <v/>
      </c>
      <c r="E744" s="63"/>
      <c r="F744" s="58">
        <v>86</v>
      </c>
      <c r="G744" s="59" t="str">
        <f t="shared" si="94"/>
        <v/>
      </c>
      <c r="H744" s="60" t="s">
        <v>1367</v>
      </c>
      <c r="I744" s="60" t="s">
        <v>1274</v>
      </c>
      <c r="J744" s="60" t="s">
        <v>2883</v>
      </c>
      <c r="K744" s="60">
        <v>245</v>
      </c>
      <c r="L744" s="61"/>
      <c r="M744" s="62" t="str">
        <f t="shared" si="95"/>
        <v/>
      </c>
    </row>
    <row r="745" spans="1:13" x14ac:dyDescent="0.2">
      <c r="A745" s="54" t="s">
        <v>1368</v>
      </c>
      <c r="B745" s="55">
        <v>86</v>
      </c>
      <c r="C745" s="55" t="str">
        <f t="shared" si="92"/>
        <v>86</v>
      </c>
      <c r="D745" s="56" t="str">
        <f t="shared" si="93"/>
        <v/>
      </c>
      <c r="E745" s="63"/>
      <c r="F745" s="58">
        <v>86</v>
      </c>
      <c r="G745" s="59" t="str">
        <f t="shared" si="94"/>
        <v/>
      </c>
      <c r="H745" s="60" t="s">
        <v>1369</v>
      </c>
      <c r="I745" s="60" t="s">
        <v>1274</v>
      </c>
      <c r="J745" s="60" t="s">
        <v>2883</v>
      </c>
      <c r="K745" s="60">
        <v>173</v>
      </c>
      <c r="L745" s="61"/>
      <c r="M745" s="62" t="str">
        <f t="shared" si="95"/>
        <v/>
      </c>
    </row>
    <row r="746" spans="1:13" x14ac:dyDescent="0.2">
      <c r="A746" s="64" t="s">
        <v>1370</v>
      </c>
      <c r="B746" s="65">
        <v>86</v>
      </c>
      <c r="C746" s="65" t="str">
        <f t="shared" si="92"/>
        <v>86</v>
      </c>
      <c r="D746" s="66" t="str">
        <f t="shared" si="93"/>
        <v/>
      </c>
      <c r="E746" s="63"/>
      <c r="F746" s="67">
        <v>86</v>
      </c>
      <c r="G746" s="68" t="str">
        <f t="shared" si="94"/>
        <v/>
      </c>
      <c r="H746" s="69" t="s">
        <v>1371</v>
      </c>
      <c r="I746" s="69" t="s">
        <v>1274</v>
      </c>
      <c r="J746" s="69" t="s">
        <v>2883</v>
      </c>
      <c r="K746" s="69">
        <v>139</v>
      </c>
      <c r="L746" s="70">
        <v>1340</v>
      </c>
      <c r="M746" s="71" t="str">
        <f t="shared" si="95"/>
        <v/>
      </c>
    </row>
    <row r="747" spans="1:13" x14ac:dyDescent="0.2">
      <c r="A747" s="54" t="s">
        <v>1388</v>
      </c>
      <c r="B747" s="55">
        <v>87</v>
      </c>
      <c r="C747" s="55" t="str">
        <f t="shared" si="92"/>
        <v>87</v>
      </c>
      <c r="D747" s="56" t="str">
        <f t="shared" si="93"/>
        <v/>
      </c>
      <c r="E747" s="63"/>
      <c r="F747" s="58">
        <v>87</v>
      </c>
      <c r="G747" s="59" t="str">
        <f t="shared" si="94"/>
        <v/>
      </c>
      <c r="H747" s="60" t="s">
        <v>1389</v>
      </c>
      <c r="I747" s="60" t="s">
        <v>1325</v>
      </c>
      <c r="J747" s="60" t="s">
        <v>2886</v>
      </c>
      <c r="K747" s="60">
        <v>1155</v>
      </c>
      <c r="L747" s="61"/>
      <c r="M747" s="62" t="str">
        <f t="shared" si="95"/>
        <v/>
      </c>
    </row>
    <row r="748" spans="1:13" x14ac:dyDescent="0.2">
      <c r="A748" s="54" t="s">
        <v>2799</v>
      </c>
      <c r="B748" s="55">
        <v>87</v>
      </c>
      <c r="C748" s="55" t="str">
        <f t="shared" si="92"/>
        <v>87</v>
      </c>
      <c r="D748" s="56" t="str">
        <f t="shared" si="93"/>
        <v/>
      </c>
      <c r="E748" s="63"/>
      <c r="F748" s="58">
        <v>87</v>
      </c>
      <c r="G748" s="59" t="str">
        <f t="shared" si="94"/>
        <v/>
      </c>
      <c r="H748" s="60" t="s">
        <v>2800</v>
      </c>
      <c r="I748" s="60" t="s">
        <v>1325</v>
      </c>
      <c r="J748" s="60" t="s">
        <v>2886</v>
      </c>
      <c r="K748" s="60">
        <v>112</v>
      </c>
      <c r="L748" s="61"/>
      <c r="M748" s="62" t="str">
        <f t="shared" si="95"/>
        <v/>
      </c>
    </row>
    <row r="749" spans="1:13" x14ac:dyDescent="0.2">
      <c r="A749" s="54" t="s">
        <v>2801</v>
      </c>
      <c r="B749" s="55">
        <v>87</v>
      </c>
      <c r="C749" s="55" t="str">
        <f t="shared" si="92"/>
        <v>87</v>
      </c>
      <c r="D749" s="56" t="str">
        <f t="shared" si="93"/>
        <v/>
      </c>
      <c r="E749" s="63"/>
      <c r="F749" s="58">
        <v>87</v>
      </c>
      <c r="G749" s="59" t="str">
        <f t="shared" si="94"/>
        <v/>
      </c>
      <c r="H749" s="60" t="s">
        <v>2802</v>
      </c>
      <c r="I749" s="60" t="s">
        <v>1325</v>
      </c>
      <c r="J749" s="60" t="s">
        <v>2880</v>
      </c>
      <c r="K749" s="60">
        <v>24</v>
      </c>
      <c r="L749" s="61"/>
      <c r="M749" s="62" t="str">
        <f t="shared" si="95"/>
        <v/>
      </c>
    </row>
    <row r="750" spans="1:13" x14ac:dyDescent="0.2">
      <c r="A750" s="54" t="s">
        <v>2803</v>
      </c>
      <c r="B750" s="55">
        <v>87</v>
      </c>
      <c r="C750" s="55" t="str">
        <f t="shared" si="92"/>
        <v>87</v>
      </c>
      <c r="D750" s="56" t="str">
        <f t="shared" si="93"/>
        <v/>
      </c>
      <c r="E750" s="63"/>
      <c r="F750" s="58">
        <v>87</v>
      </c>
      <c r="G750" s="59" t="str">
        <f t="shared" si="94"/>
        <v/>
      </c>
      <c r="H750" s="60" t="s">
        <v>2804</v>
      </c>
      <c r="I750" s="60" t="s">
        <v>1325</v>
      </c>
      <c r="J750" s="60" t="s">
        <v>2878</v>
      </c>
      <c r="K750" s="60">
        <v>17</v>
      </c>
      <c r="L750" s="61"/>
      <c r="M750" s="62" t="str">
        <f t="shared" si="95"/>
        <v/>
      </c>
    </row>
    <row r="751" spans="1:13" x14ac:dyDescent="0.2">
      <c r="A751" s="54" t="s">
        <v>2805</v>
      </c>
      <c r="B751" s="55">
        <v>87</v>
      </c>
      <c r="C751" s="55" t="str">
        <f t="shared" si="92"/>
        <v>87</v>
      </c>
      <c r="D751" s="56" t="str">
        <f t="shared" si="93"/>
        <v/>
      </c>
      <c r="E751" s="63"/>
      <c r="F751" s="58">
        <v>87</v>
      </c>
      <c r="G751" s="59" t="str">
        <f t="shared" si="94"/>
        <v/>
      </c>
      <c r="H751" s="60" t="s">
        <v>2806</v>
      </c>
      <c r="I751" s="60" t="s">
        <v>1325</v>
      </c>
      <c r="J751" s="60" t="s">
        <v>2875</v>
      </c>
      <c r="K751" s="60">
        <v>9</v>
      </c>
      <c r="L751" s="61"/>
      <c r="M751" s="62" t="str">
        <f t="shared" si="95"/>
        <v/>
      </c>
    </row>
    <row r="752" spans="1:13" x14ac:dyDescent="0.2">
      <c r="A752" s="64" t="s">
        <v>2807</v>
      </c>
      <c r="B752" s="65">
        <v>87</v>
      </c>
      <c r="C752" s="65" t="str">
        <f t="shared" si="92"/>
        <v>87</v>
      </c>
      <c r="D752" s="66" t="str">
        <f t="shared" si="93"/>
        <v/>
      </c>
      <c r="E752" s="63"/>
      <c r="F752" s="67">
        <v>87</v>
      </c>
      <c r="G752" s="68" t="str">
        <f t="shared" si="94"/>
        <v/>
      </c>
      <c r="H752" s="69" t="s">
        <v>2808</v>
      </c>
      <c r="I752" s="69" t="s">
        <v>1325</v>
      </c>
      <c r="J752" s="69" t="s">
        <v>2880</v>
      </c>
      <c r="K752" s="69">
        <v>8</v>
      </c>
      <c r="L752" s="70">
        <v>1325</v>
      </c>
      <c r="M752" s="71" t="str">
        <f t="shared" si="95"/>
        <v/>
      </c>
    </row>
    <row r="753" spans="1:13" x14ac:dyDescent="0.2">
      <c r="A753" s="54" t="s">
        <v>1390</v>
      </c>
      <c r="B753" s="55">
        <v>88</v>
      </c>
      <c r="C753" s="55" t="str">
        <f t="shared" si="92"/>
        <v>88</v>
      </c>
      <c r="D753" s="56" t="str">
        <f t="shared" si="93"/>
        <v/>
      </c>
      <c r="E753" s="63"/>
      <c r="F753" s="58">
        <v>88</v>
      </c>
      <c r="G753" s="59" t="str">
        <f t="shared" si="94"/>
        <v/>
      </c>
      <c r="H753" s="60" t="s">
        <v>1391</v>
      </c>
      <c r="I753" s="60" t="s">
        <v>1325</v>
      </c>
      <c r="J753" s="60" t="s">
        <v>2889</v>
      </c>
      <c r="K753" s="60">
        <v>66</v>
      </c>
      <c r="L753" s="61"/>
      <c r="M753" s="62" t="str">
        <f t="shared" si="95"/>
        <v/>
      </c>
    </row>
    <row r="754" spans="1:13" x14ac:dyDescent="0.2">
      <c r="A754" s="54" t="s">
        <v>2809</v>
      </c>
      <c r="B754" s="55">
        <v>88</v>
      </c>
      <c r="C754" s="55" t="str">
        <f t="shared" si="92"/>
        <v>88</v>
      </c>
      <c r="D754" s="56" t="str">
        <f t="shared" si="93"/>
        <v/>
      </c>
      <c r="E754" s="63"/>
      <c r="F754" s="58">
        <v>88</v>
      </c>
      <c r="G754" s="59" t="str">
        <f t="shared" si="94"/>
        <v/>
      </c>
      <c r="H754" s="60" t="s">
        <v>2810</v>
      </c>
      <c r="I754" s="60" t="s">
        <v>1325</v>
      </c>
      <c r="J754" s="60" t="s">
        <v>2889</v>
      </c>
      <c r="K754" s="60">
        <v>32</v>
      </c>
      <c r="L754" s="61"/>
      <c r="M754" s="62" t="str">
        <f t="shared" si="95"/>
        <v/>
      </c>
    </row>
    <row r="755" spans="1:13" x14ac:dyDescent="0.2">
      <c r="A755" s="54" t="s">
        <v>2811</v>
      </c>
      <c r="B755" s="55">
        <v>88</v>
      </c>
      <c r="C755" s="55" t="str">
        <f t="shared" si="92"/>
        <v>88</v>
      </c>
      <c r="D755" s="56" t="str">
        <f t="shared" si="93"/>
        <v/>
      </c>
      <c r="E755" s="63"/>
      <c r="F755" s="58">
        <v>88</v>
      </c>
      <c r="G755" s="59" t="str">
        <f t="shared" si="94"/>
        <v/>
      </c>
      <c r="H755" s="60" t="s">
        <v>2812</v>
      </c>
      <c r="I755" s="60" t="s">
        <v>1325</v>
      </c>
      <c r="J755" s="60" t="s">
        <v>2889</v>
      </c>
      <c r="K755" s="60">
        <v>23</v>
      </c>
      <c r="L755" s="61"/>
      <c r="M755" s="62" t="str">
        <f t="shared" si="95"/>
        <v/>
      </c>
    </row>
    <row r="756" spans="1:13" x14ac:dyDescent="0.2">
      <c r="A756" s="64" t="s">
        <v>2813</v>
      </c>
      <c r="B756" s="65">
        <v>88</v>
      </c>
      <c r="C756" s="65" t="str">
        <f t="shared" si="92"/>
        <v>88</v>
      </c>
      <c r="D756" s="66" t="str">
        <f t="shared" si="93"/>
        <v/>
      </c>
      <c r="E756" s="63"/>
      <c r="F756" s="67">
        <v>88</v>
      </c>
      <c r="G756" s="68" t="str">
        <f t="shared" si="94"/>
        <v/>
      </c>
      <c r="H756" s="69" t="s">
        <v>2814</v>
      </c>
      <c r="I756" s="69" t="s">
        <v>1325</v>
      </c>
      <c r="J756" s="69" t="s">
        <v>2878</v>
      </c>
      <c r="K756" s="69">
        <v>6</v>
      </c>
      <c r="L756" s="70">
        <v>127</v>
      </c>
      <c r="M756" s="71" t="str">
        <f t="shared" si="95"/>
        <v/>
      </c>
    </row>
    <row r="757" spans="1:13" x14ac:dyDescent="0.2">
      <c r="A757" s="54" t="s">
        <v>1402</v>
      </c>
      <c r="B757" s="55">
        <v>89</v>
      </c>
      <c r="C757" s="55" t="str">
        <f t="shared" si="92"/>
        <v>89</v>
      </c>
      <c r="D757" s="56" t="str">
        <f t="shared" si="93"/>
        <v/>
      </c>
      <c r="E757" s="63"/>
      <c r="F757" s="58">
        <v>89</v>
      </c>
      <c r="G757" s="59" t="str">
        <f t="shared" si="94"/>
        <v/>
      </c>
      <c r="H757" s="60" t="s">
        <v>1403</v>
      </c>
      <c r="I757" s="60" t="s">
        <v>1325</v>
      </c>
      <c r="J757" s="60" t="s">
        <v>2878</v>
      </c>
      <c r="K757" s="60">
        <v>65</v>
      </c>
      <c r="L757" s="61"/>
      <c r="M757" s="62" t="str">
        <f t="shared" si="95"/>
        <v/>
      </c>
    </row>
    <row r="758" spans="1:13" x14ac:dyDescent="0.2">
      <c r="A758" s="54" t="s">
        <v>1404</v>
      </c>
      <c r="B758" s="55">
        <v>89</v>
      </c>
      <c r="C758" s="55" t="str">
        <f t="shared" si="92"/>
        <v>89</v>
      </c>
      <c r="D758" s="56" t="str">
        <f t="shared" si="93"/>
        <v/>
      </c>
      <c r="E758" s="63"/>
      <c r="F758" s="58">
        <v>89</v>
      </c>
      <c r="G758" s="59" t="str">
        <f t="shared" si="94"/>
        <v/>
      </c>
      <c r="H758" s="60" t="s">
        <v>1405</v>
      </c>
      <c r="I758" s="60" t="s">
        <v>1325</v>
      </c>
      <c r="J758" s="60" t="s">
        <v>2875</v>
      </c>
      <c r="K758" s="60">
        <v>30</v>
      </c>
      <c r="L758" s="61"/>
      <c r="M758" s="62" t="str">
        <f t="shared" si="95"/>
        <v/>
      </c>
    </row>
    <row r="759" spans="1:13" x14ac:dyDescent="0.2">
      <c r="A759" s="54" t="s">
        <v>1406</v>
      </c>
      <c r="B759" s="55">
        <v>89</v>
      </c>
      <c r="C759" s="55" t="str">
        <f t="shared" si="92"/>
        <v>89</v>
      </c>
      <c r="D759" s="56" t="str">
        <f t="shared" si="93"/>
        <v/>
      </c>
      <c r="E759" s="63"/>
      <c r="F759" s="58">
        <v>89</v>
      </c>
      <c r="G759" s="59" t="str">
        <f t="shared" si="94"/>
        <v/>
      </c>
      <c r="H759" s="60" t="s">
        <v>1407</v>
      </c>
      <c r="I759" s="60" t="s">
        <v>1325</v>
      </c>
      <c r="J759" s="60" t="s">
        <v>2875</v>
      </c>
      <c r="K759" s="60">
        <v>23</v>
      </c>
      <c r="L759" s="61"/>
      <c r="M759" s="62" t="str">
        <f t="shared" si="95"/>
        <v/>
      </c>
    </row>
    <row r="760" spans="1:13" x14ac:dyDescent="0.2">
      <c r="A760" s="54" t="s">
        <v>1408</v>
      </c>
      <c r="B760" s="55">
        <v>89</v>
      </c>
      <c r="C760" s="55" t="str">
        <f t="shared" si="92"/>
        <v>89</v>
      </c>
      <c r="D760" s="56" t="str">
        <f t="shared" si="93"/>
        <v/>
      </c>
      <c r="E760" s="63"/>
      <c r="F760" s="58">
        <v>89</v>
      </c>
      <c r="G760" s="59" t="str">
        <f t="shared" si="94"/>
        <v/>
      </c>
      <c r="H760" s="60" t="s">
        <v>1409</v>
      </c>
      <c r="I760" s="60" t="s">
        <v>1325</v>
      </c>
      <c r="J760" s="60" t="s">
        <v>2875</v>
      </c>
      <c r="K760" s="60">
        <v>23</v>
      </c>
      <c r="L760" s="61"/>
      <c r="M760" s="62" t="str">
        <f t="shared" si="95"/>
        <v/>
      </c>
    </row>
    <row r="761" spans="1:13" x14ac:dyDescent="0.2">
      <c r="A761" s="54" t="s">
        <v>1410</v>
      </c>
      <c r="B761" s="55">
        <v>89</v>
      </c>
      <c r="C761" s="55" t="str">
        <f t="shared" si="92"/>
        <v>89</v>
      </c>
      <c r="D761" s="56" t="str">
        <f t="shared" si="93"/>
        <v/>
      </c>
      <c r="E761" s="63"/>
      <c r="F761" s="58">
        <v>89</v>
      </c>
      <c r="G761" s="59" t="str">
        <f t="shared" si="94"/>
        <v/>
      </c>
      <c r="H761" s="60" t="s">
        <v>1411</v>
      </c>
      <c r="I761" s="60" t="s">
        <v>1325</v>
      </c>
      <c r="J761" s="60" t="s">
        <v>2875</v>
      </c>
      <c r="K761" s="60">
        <v>17</v>
      </c>
      <c r="L761" s="61"/>
      <c r="M761" s="62" t="str">
        <f t="shared" si="95"/>
        <v/>
      </c>
    </row>
    <row r="762" spans="1:13" x14ac:dyDescent="0.2">
      <c r="A762" s="54" t="s">
        <v>1412</v>
      </c>
      <c r="B762" s="55">
        <v>89</v>
      </c>
      <c r="C762" s="55" t="str">
        <f t="shared" si="92"/>
        <v>89</v>
      </c>
      <c r="D762" s="56" t="str">
        <f t="shared" si="93"/>
        <v/>
      </c>
      <c r="E762" s="63"/>
      <c r="F762" s="58">
        <v>89</v>
      </c>
      <c r="G762" s="59" t="str">
        <f t="shared" si="94"/>
        <v/>
      </c>
      <c r="H762" s="60" t="s">
        <v>1413</v>
      </c>
      <c r="I762" s="60" t="s">
        <v>1325</v>
      </c>
      <c r="J762" s="60" t="s">
        <v>2877</v>
      </c>
      <c r="K762" s="60">
        <v>12</v>
      </c>
      <c r="L762" s="61"/>
      <c r="M762" s="62" t="str">
        <f t="shared" si="95"/>
        <v/>
      </c>
    </row>
    <row r="763" spans="1:13" x14ac:dyDescent="0.2">
      <c r="A763" s="54" t="s">
        <v>1256</v>
      </c>
      <c r="B763" s="55">
        <v>89</v>
      </c>
      <c r="C763" s="55" t="str">
        <f t="shared" si="92"/>
        <v>89</v>
      </c>
      <c r="D763" s="56" t="str">
        <f t="shared" si="93"/>
        <v/>
      </c>
      <c r="E763" s="63"/>
      <c r="F763" s="58">
        <v>89</v>
      </c>
      <c r="G763" s="59" t="str">
        <f t="shared" si="94"/>
        <v/>
      </c>
      <c r="H763" s="60" t="s">
        <v>1257</v>
      </c>
      <c r="I763" s="60" t="s">
        <v>1195</v>
      </c>
      <c r="J763" s="60" t="s">
        <v>2875</v>
      </c>
      <c r="K763" s="60">
        <v>11</v>
      </c>
      <c r="L763" s="61"/>
      <c r="M763" s="62" t="str">
        <f t="shared" si="95"/>
        <v/>
      </c>
    </row>
    <row r="764" spans="1:13" x14ac:dyDescent="0.2">
      <c r="A764" s="54" t="s">
        <v>1414</v>
      </c>
      <c r="B764" s="55">
        <v>89</v>
      </c>
      <c r="C764" s="55" t="str">
        <f t="shared" si="92"/>
        <v>89</v>
      </c>
      <c r="D764" s="56" t="str">
        <f t="shared" si="93"/>
        <v/>
      </c>
      <c r="E764" s="63"/>
      <c r="F764" s="58">
        <v>89</v>
      </c>
      <c r="G764" s="59" t="str">
        <f t="shared" si="94"/>
        <v/>
      </c>
      <c r="H764" s="60" t="s">
        <v>1415</v>
      </c>
      <c r="I764" s="60" t="s">
        <v>1325</v>
      </c>
      <c r="J764" s="60" t="s">
        <v>2877</v>
      </c>
      <c r="K764" s="60">
        <v>6</v>
      </c>
      <c r="L764" s="61"/>
      <c r="M764" s="62" t="str">
        <f t="shared" si="95"/>
        <v/>
      </c>
    </row>
    <row r="765" spans="1:13" x14ac:dyDescent="0.2">
      <c r="A765" s="54" t="s">
        <v>1416</v>
      </c>
      <c r="B765" s="55">
        <v>89</v>
      </c>
      <c r="C765" s="55" t="str">
        <f t="shared" si="92"/>
        <v>89</v>
      </c>
      <c r="D765" s="56" t="str">
        <f t="shared" si="93"/>
        <v/>
      </c>
      <c r="E765" s="63"/>
      <c r="F765" s="58">
        <v>89</v>
      </c>
      <c r="G765" s="59" t="str">
        <f t="shared" si="94"/>
        <v/>
      </c>
      <c r="H765" s="60" t="s">
        <v>1417</v>
      </c>
      <c r="I765" s="60" t="s">
        <v>1325</v>
      </c>
      <c r="J765" s="60" t="s">
        <v>2875</v>
      </c>
      <c r="K765" s="60">
        <v>4</v>
      </c>
      <c r="L765" s="61"/>
      <c r="M765" s="62" t="str">
        <f t="shared" si="95"/>
        <v/>
      </c>
    </row>
    <row r="766" spans="1:13" x14ac:dyDescent="0.2">
      <c r="A766" s="54" t="s">
        <v>1418</v>
      </c>
      <c r="B766" s="55">
        <v>89</v>
      </c>
      <c r="C766" s="55" t="str">
        <f t="shared" si="92"/>
        <v>89</v>
      </c>
      <c r="D766" s="56" t="str">
        <f t="shared" si="93"/>
        <v/>
      </c>
      <c r="E766" s="63"/>
      <c r="F766" s="58">
        <v>89</v>
      </c>
      <c r="G766" s="59" t="str">
        <f t="shared" si="94"/>
        <v/>
      </c>
      <c r="H766" s="60" t="s">
        <v>1419</v>
      </c>
      <c r="I766" s="60" t="s">
        <v>1325</v>
      </c>
      <c r="J766" s="60" t="s">
        <v>2875</v>
      </c>
      <c r="K766" s="60">
        <v>4</v>
      </c>
      <c r="L766" s="61"/>
      <c r="M766" s="62" t="str">
        <f t="shared" si="95"/>
        <v/>
      </c>
    </row>
    <row r="767" spans="1:13" x14ac:dyDescent="0.2">
      <c r="A767" s="64" t="s">
        <v>1266</v>
      </c>
      <c r="B767" s="65">
        <v>89</v>
      </c>
      <c r="C767" s="65" t="str">
        <f t="shared" si="92"/>
        <v>89</v>
      </c>
      <c r="D767" s="66" t="str">
        <f t="shared" si="93"/>
        <v/>
      </c>
      <c r="E767" s="63"/>
      <c r="F767" s="67">
        <v>89</v>
      </c>
      <c r="G767" s="68" t="str">
        <f t="shared" si="94"/>
        <v/>
      </c>
      <c r="H767" s="69" t="s">
        <v>1267</v>
      </c>
      <c r="I767" s="69" t="s">
        <v>1195</v>
      </c>
      <c r="J767" s="69" t="s">
        <v>2875</v>
      </c>
      <c r="K767" s="69">
        <v>3</v>
      </c>
      <c r="L767" s="70">
        <v>198</v>
      </c>
      <c r="M767" s="71" t="str">
        <f t="shared" si="95"/>
        <v/>
      </c>
    </row>
    <row r="768" spans="1:13" x14ac:dyDescent="0.2">
      <c r="A768" s="54" t="s">
        <v>1450</v>
      </c>
      <c r="B768" s="55">
        <v>90</v>
      </c>
      <c r="C768" s="55" t="str">
        <f t="shared" si="92"/>
        <v>90</v>
      </c>
      <c r="D768" s="56" t="str">
        <f t="shared" si="93"/>
        <v/>
      </c>
      <c r="E768" s="63"/>
      <c r="F768" s="58">
        <v>90</v>
      </c>
      <c r="G768" s="59" t="str">
        <f t="shared" si="94"/>
        <v/>
      </c>
      <c r="H768" s="60" t="s">
        <v>1451</v>
      </c>
      <c r="I768" s="60" t="s">
        <v>1452</v>
      </c>
      <c r="J768" s="60" t="s">
        <v>2878</v>
      </c>
      <c r="K768" s="60">
        <v>40</v>
      </c>
      <c r="L768" s="61"/>
      <c r="M768" s="62" t="str">
        <f t="shared" si="95"/>
        <v/>
      </c>
    </row>
    <row r="769" spans="1:13" x14ac:dyDescent="0.2">
      <c r="A769" s="54" t="s">
        <v>1453</v>
      </c>
      <c r="B769" s="55">
        <v>90</v>
      </c>
      <c r="C769" s="55" t="str">
        <f t="shared" si="92"/>
        <v>90</v>
      </c>
      <c r="D769" s="56" t="str">
        <f t="shared" si="93"/>
        <v/>
      </c>
      <c r="E769" s="63"/>
      <c r="F769" s="58">
        <v>90</v>
      </c>
      <c r="G769" s="59" t="str">
        <f t="shared" si="94"/>
        <v/>
      </c>
      <c r="H769" s="60" t="s">
        <v>1454</v>
      </c>
      <c r="I769" s="60" t="s">
        <v>1452</v>
      </c>
      <c r="J769" s="60" t="s">
        <v>2875</v>
      </c>
      <c r="K769" s="60">
        <v>32</v>
      </c>
      <c r="L769" s="61"/>
      <c r="M769" s="62" t="str">
        <f t="shared" si="95"/>
        <v/>
      </c>
    </row>
    <row r="770" spans="1:13" x14ac:dyDescent="0.2">
      <c r="A770" s="54" t="s">
        <v>1455</v>
      </c>
      <c r="B770" s="55">
        <v>90</v>
      </c>
      <c r="C770" s="55" t="str">
        <f t="shared" ref="C770:C833" si="96">F770&amp;D770</f>
        <v>90</v>
      </c>
      <c r="D770" s="56" t="str">
        <f t="shared" ref="D770:D833" si="97">IF(E770&gt;="A","X","")</f>
        <v/>
      </c>
      <c r="E770" s="63"/>
      <c r="F770" s="58">
        <v>90</v>
      </c>
      <c r="G770" s="59" t="str">
        <f t="shared" ref="G770:G833" si="98">IF(F770&lt;&gt;F769,IF(AND(SUMIF(C:C,F770&amp;"X",K:K)&gt;0,SUMIF(C:C,F770&amp;"X",K:K)&lt;SUMIF(F:F,F770,K:K)),"FB",""),"")</f>
        <v/>
      </c>
      <c r="H770" s="60" t="s">
        <v>1456</v>
      </c>
      <c r="I770" s="60" t="s">
        <v>1452</v>
      </c>
      <c r="J770" s="60" t="s">
        <v>2875</v>
      </c>
      <c r="K770" s="60">
        <v>11</v>
      </c>
      <c r="L770" s="61"/>
      <c r="M770" s="62" t="str">
        <f t="shared" ref="M770:M833" si="99">IF(D770="X",K770,"")</f>
        <v/>
      </c>
    </row>
    <row r="771" spans="1:13" x14ac:dyDescent="0.2">
      <c r="A771" s="54" t="s">
        <v>1457</v>
      </c>
      <c r="B771" s="55">
        <v>90</v>
      </c>
      <c r="C771" s="55" t="str">
        <f t="shared" si="96"/>
        <v>90</v>
      </c>
      <c r="D771" s="56" t="str">
        <f t="shared" si="97"/>
        <v/>
      </c>
      <c r="E771" s="63"/>
      <c r="F771" s="58">
        <v>90</v>
      </c>
      <c r="G771" s="59" t="str">
        <f t="shared" si="98"/>
        <v/>
      </c>
      <c r="H771" s="60" t="s">
        <v>1458</v>
      </c>
      <c r="I771" s="60" t="s">
        <v>1452</v>
      </c>
      <c r="J771" s="60" t="s">
        <v>2878</v>
      </c>
      <c r="K771" s="60">
        <v>9</v>
      </c>
      <c r="L771" s="61"/>
      <c r="M771" s="62" t="str">
        <f t="shared" si="99"/>
        <v/>
      </c>
    </row>
    <row r="772" spans="1:13" x14ac:dyDescent="0.2">
      <c r="A772" s="54" t="s">
        <v>1459</v>
      </c>
      <c r="B772" s="55">
        <v>90</v>
      </c>
      <c r="C772" s="55" t="str">
        <f t="shared" si="96"/>
        <v>90</v>
      </c>
      <c r="D772" s="56" t="str">
        <f t="shared" si="97"/>
        <v/>
      </c>
      <c r="E772" s="63"/>
      <c r="F772" s="58">
        <v>90</v>
      </c>
      <c r="G772" s="59" t="str">
        <f t="shared" si="98"/>
        <v/>
      </c>
      <c r="H772" s="60" t="s">
        <v>1460</v>
      </c>
      <c r="I772" s="60" t="s">
        <v>1452</v>
      </c>
      <c r="J772" s="60" t="s">
        <v>2875</v>
      </c>
      <c r="K772" s="60">
        <v>6</v>
      </c>
      <c r="L772" s="61"/>
      <c r="M772" s="62" t="str">
        <f t="shared" si="99"/>
        <v/>
      </c>
    </row>
    <row r="773" spans="1:13" x14ac:dyDescent="0.2">
      <c r="A773" s="54" t="s">
        <v>1461</v>
      </c>
      <c r="B773" s="55">
        <v>90</v>
      </c>
      <c r="C773" s="55" t="str">
        <f t="shared" si="96"/>
        <v>90</v>
      </c>
      <c r="D773" s="56" t="str">
        <f t="shared" si="97"/>
        <v/>
      </c>
      <c r="E773" s="63"/>
      <c r="F773" s="58">
        <v>90</v>
      </c>
      <c r="G773" s="59" t="str">
        <f t="shared" si="98"/>
        <v/>
      </c>
      <c r="H773" s="60" t="s">
        <v>1462</v>
      </c>
      <c r="I773" s="60" t="s">
        <v>1452</v>
      </c>
      <c r="J773" s="60" t="s">
        <v>2878</v>
      </c>
      <c r="K773" s="60">
        <v>5</v>
      </c>
      <c r="L773" s="61"/>
      <c r="M773" s="62" t="str">
        <f t="shared" si="99"/>
        <v/>
      </c>
    </row>
    <row r="774" spans="1:13" x14ac:dyDescent="0.2">
      <c r="A774" s="64" t="s">
        <v>1463</v>
      </c>
      <c r="B774" s="65">
        <v>90</v>
      </c>
      <c r="C774" s="65" t="str">
        <f t="shared" si="96"/>
        <v>90</v>
      </c>
      <c r="D774" s="66" t="str">
        <f t="shared" si="97"/>
        <v/>
      </c>
      <c r="E774" s="63"/>
      <c r="F774" s="67">
        <v>90</v>
      </c>
      <c r="G774" s="68" t="str">
        <f t="shared" si="98"/>
        <v/>
      </c>
      <c r="H774" s="69" t="s">
        <v>1464</v>
      </c>
      <c r="I774" s="69" t="s">
        <v>1452</v>
      </c>
      <c r="J774" s="69" t="s">
        <v>2880</v>
      </c>
      <c r="K774" s="69">
        <v>4</v>
      </c>
      <c r="L774" s="70">
        <v>107</v>
      </c>
      <c r="M774" s="71" t="str">
        <f t="shared" si="99"/>
        <v/>
      </c>
    </row>
    <row r="775" spans="1:13" x14ac:dyDescent="0.2">
      <c r="A775" s="54" t="s">
        <v>1465</v>
      </c>
      <c r="B775" s="55">
        <v>91</v>
      </c>
      <c r="C775" s="55" t="str">
        <f t="shared" si="96"/>
        <v>91</v>
      </c>
      <c r="D775" s="56" t="str">
        <f t="shared" si="97"/>
        <v/>
      </c>
      <c r="E775" s="63"/>
      <c r="F775" s="58">
        <v>91</v>
      </c>
      <c r="G775" s="59" t="str">
        <f t="shared" si="98"/>
        <v/>
      </c>
      <c r="H775" s="60" t="s">
        <v>1466</v>
      </c>
      <c r="I775" s="60" t="s">
        <v>1452</v>
      </c>
      <c r="J775" s="60" t="s">
        <v>2883</v>
      </c>
      <c r="K775" s="60">
        <v>532</v>
      </c>
      <c r="L775" s="61"/>
      <c r="M775" s="62" t="str">
        <f t="shared" si="99"/>
        <v/>
      </c>
    </row>
    <row r="776" spans="1:13" x14ac:dyDescent="0.2">
      <c r="A776" s="54" t="s">
        <v>1467</v>
      </c>
      <c r="B776" s="55">
        <v>91</v>
      </c>
      <c r="C776" s="55" t="str">
        <f t="shared" si="96"/>
        <v>91</v>
      </c>
      <c r="D776" s="56" t="str">
        <f t="shared" si="97"/>
        <v/>
      </c>
      <c r="E776" s="63"/>
      <c r="F776" s="58">
        <v>91</v>
      </c>
      <c r="G776" s="59" t="str">
        <f t="shared" si="98"/>
        <v/>
      </c>
      <c r="H776" s="60" t="s">
        <v>1468</v>
      </c>
      <c r="I776" s="60" t="s">
        <v>1452</v>
      </c>
      <c r="J776" s="60" t="s">
        <v>2875</v>
      </c>
      <c r="K776" s="60">
        <v>124</v>
      </c>
      <c r="L776" s="61"/>
      <c r="M776" s="62" t="str">
        <f t="shared" si="99"/>
        <v/>
      </c>
    </row>
    <row r="777" spans="1:13" x14ac:dyDescent="0.2">
      <c r="A777" s="54" t="s">
        <v>1469</v>
      </c>
      <c r="B777" s="55">
        <v>91</v>
      </c>
      <c r="C777" s="55" t="str">
        <f t="shared" si="96"/>
        <v>91</v>
      </c>
      <c r="D777" s="56" t="str">
        <f t="shared" si="97"/>
        <v/>
      </c>
      <c r="E777" s="63"/>
      <c r="F777" s="58">
        <v>91</v>
      </c>
      <c r="G777" s="59" t="str">
        <f t="shared" si="98"/>
        <v/>
      </c>
      <c r="H777" s="60" t="s">
        <v>1470</v>
      </c>
      <c r="I777" s="60" t="s">
        <v>1452</v>
      </c>
      <c r="J777" s="60" t="s">
        <v>2875</v>
      </c>
      <c r="K777" s="60">
        <v>19</v>
      </c>
      <c r="L777" s="61"/>
      <c r="M777" s="62" t="str">
        <f t="shared" si="99"/>
        <v/>
      </c>
    </row>
    <row r="778" spans="1:13" x14ac:dyDescent="0.2">
      <c r="A778" s="54" t="s">
        <v>1473</v>
      </c>
      <c r="B778" s="55">
        <v>91</v>
      </c>
      <c r="C778" s="55" t="str">
        <f t="shared" si="96"/>
        <v>91</v>
      </c>
      <c r="D778" s="56" t="str">
        <f t="shared" si="97"/>
        <v/>
      </c>
      <c r="E778" s="63"/>
      <c r="F778" s="58">
        <v>91</v>
      </c>
      <c r="G778" s="59" t="str">
        <f t="shared" si="98"/>
        <v/>
      </c>
      <c r="H778" s="60" t="s">
        <v>1474</v>
      </c>
      <c r="I778" s="60" t="s">
        <v>1452</v>
      </c>
      <c r="J778" s="60" t="s">
        <v>2875</v>
      </c>
      <c r="K778" s="60">
        <v>16</v>
      </c>
      <c r="L778" s="61"/>
      <c r="M778" s="62" t="str">
        <f t="shared" si="99"/>
        <v/>
      </c>
    </row>
    <row r="779" spans="1:13" x14ac:dyDescent="0.2">
      <c r="A779" s="54" t="s">
        <v>1471</v>
      </c>
      <c r="B779" s="55">
        <v>91</v>
      </c>
      <c r="C779" s="55" t="str">
        <f t="shared" si="96"/>
        <v>91</v>
      </c>
      <c r="D779" s="56" t="str">
        <f t="shared" si="97"/>
        <v/>
      </c>
      <c r="E779" s="63"/>
      <c r="F779" s="58">
        <v>91</v>
      </c>
      <c r="G779" s="59" t="str">
        <f t="shared" si="98"/>
        <v/>
      </c>
      <c r="H779" s="60" t="s">
        <v>1472</v>
      </c>
      <c r="I779" s="60" t="s">
        <v>1401</v>
      </c>
      <c r="J779" s="60" t="s">
        <v>2875</v>
      </c>
      <c r="K779" s="60">
        <v>14</v>
      </c>
      <c r="L779" s="61"/>
      <c r="M779" s="62" t="str">
        <f t="shared" si="99"/>
        <v/>
      </c>
    </row>
    <row r="780" spans="1:13" x14ac:dyDescent="0.2">
      <c r="A780" s="54" t="s">
        <v>1475</v>
      </c>
      <c r="B780" s="55">
        <v>91</v>
      </c>
      <c r="C780" s="55" t="str">
        <f t="shared" si="96"/>
        <v>91</v>
      </c>
      <c r="D780" s="56" t="str">
        <f t="shared" si="97"/>
        <v/>
      </c>
      <c r="E780" s="63"/>
      <c r="F780" s="58">
        <v>91</v>
      </c>
      <c r="G780" s="59" t="str">
        <f t="shared" si="98"/>
        <v/>
      </c>
      <c r="H780" s="60" t="s">
        <v>1476</v>
      </c>
      <c r="I780" s="60" t="s">
        <v>1452</v>
      </c>
      <c r="J780" s="60" t="s">
        <v>2875</v>
      </c>
      <c r="K780" s="60">
        <v>12</v>
      </c>
      <c r="L780" s="61"/>
      <c r="M780" s="62" t="str">
        <f t="shared" si="99"/>
        <v/>
      </c>
    </row>
    <row r="781" spans="1:13" x14ac:dyDescent="0.2">
      <c r="A781" s="54" t="s">
        <v>1477</v>
      </c>
      <c r="B781" s="55">
        <v>91</v>
      </c>
      <c r="C781" s="55" t="str">
        <f t="shared" si="96"/>
        <v>91</v>
      </c>
      <c r="D781" s="56" t="str">
        <f t="shared" si="97"/>
        <v/>
      </c>
      <c r="E781" s="63"/>
      <c r="F781" s="58">
        <v>91</v>
      </c>
      <c r="G781" s="59" t="str">
        <f t="shared" si="98"/>
        <v/>
      </c>
      <c r="H781" s="60" t="s">
        <v>1478</v>
      </c>
      <c r="I781" s="60" t="s">
        <v>1452</v>
      </c>
      <c r="J781" s="60" t="s">
        <v>2875</v>
      </c>
      <c r="K781" s="60">
        <v>8</v>
      </c>
      <c r="L781" s="61"/>
      <c r="M781" s="62" t="str">
        <f t="shared" si="99"/>
        <v/>
      </c>
    </row>
    <row r="782" spans="1:13" x14ac:dyDescent="0.2">
      <c r="A782" s="54" t="s">
        <v>1479</v>
      </c>
      <c r="B782" s="55">
        <v>91</v>
      </c>
      <c r="C782" s="55" t="str">
        <f t="shared" si="96"/>
        <v>91</v>
      </c>
      <c r="D782" s="56" t="str">
        <f t="shared" si="97"/>
        <v/>
      </c>
      <c r="E782" s="63"/>
      <c r="F782" s="58">
        <v>91</v>
      </c>
      <c r="G782" s="59" t="str">
        <f t="shared" si="98"/>
        <v/>
      </c>
      <c r="H782" s="60" t="s">
        <v>1480</v>
      </c>
      <c r="I782" s="60" t="s">
        <v>1452</v>
      </c>
      <c r="J782" s="60" t="s">
        <v>2878</v>
      </c>
      <c r="K782" s="60">
        <v>5</v>
      </c>
      <c r="L782" s="61"/>
      <c r="M782" s="62" t="str">
        <f t="shared" si="99"/>
        <v/>
      </c>
    </row>
    <row r="783" spans="1:13" x14ac:dyDescent="0.2">
      <c r="A783" s="64" t="s">
        <v>1481</v>
      </c>
      <c r="B783" s="65">
        <v>91</v>
      </c>
      <c r="C783" s="65" t="str">
        <f t="shared" si="96"/>
        <v>91</v>
      </c>
      <c r="D783" s="66" t="str">
        <f t="shared" si="97"/>
        <v/>
      </c>
      <c r="E783" s="63"/>
      <c r="F783" s="67">
        <v>91</v>
      </c>
      <c r="G783" s="68" t="str">
        <f t="shared" si="98"/>
        <v/>
      </c>
      <c r="H783" s="69" t="s">
        <v>1482</v>
      </c>
      <c r="I783" s="69" t="s">
        <v>1452</v>
      </c>
      <c r="J783" s="69" t="s">
        <v>2878</v>
      </c>
      <c r="K783" s="69">
        <v>4</v>
      </c>
      <c r="L783" s="70">
        <v>734</v>
      </c>
      <c r="M783" s="71" t="str">
        <f t="shared" si="99"/>
        <v/>
      </c>
    </row>
    <row r="784" spans="1:13" x14ac:dyDescent="0.2">
      <c r="A784" s="54" t="s">
        <v>1483</v>
      </c>
      <c r="B784" s="55">
        <v>92</v>
      </c>
      <c r="C784" s="55" t="str">
        <f t="shared" si="96"/>
        <v>92</v>
      </c>
      <c r="D784" s="56" t="str">
        <f t="shared" si="97"/>
        <v/>
      </c>
      <c r="E784" s="63"/>
      <c r="F784" s="58">
        <v>92</v>
      </c>
      <c r="G784" s="59" t="str">
        <f t="shared" si="98"/>
        <v/>
      </c>
      <c r="H784" s="60" t="s">
        <v>1484</v>
      </c>
      <c r="I784" s="60" t="s">
        <v>1452</v>
      </c>
      <c r="J784" s="60" t="s">
        <v>2878</v>
      </c>
      <c r="K784" s="60">
        <v>97</v>
      </c>
      <c r="L784" s="61"/>
      <c r="M784" s="62" t="str">
        <f t="shared" si="99"/>
        <v/>
      </c>
    </row>
    <row r="785" spans="1:13" x14ac:dyDescent="0.2">
      <c r="A785" s="54" t="s">
        <v>1487</v>
      </c>
      <c r="B785" s="55">
        <v>92</v>
      </c>
      <c r="C785" s="55" t="str">
        <f t="shared" si="96"/>
        <v>92</v>
      </c>
      <c r="D785" s="56" t="str">
        <f t="shared" si="97"/>
        <v/>
      </c>
      <c r="E785" s="63"/>
      <c r="F785" s="58">
        <v>92</v>
      </c>
      <c r="G785" s="59" t="str">
        <f t="shared" si="98"/>
        <v/>
      </c>
      <c r="H785" s="60" t="s">
        <v>1488</v>
      </c>
      <c r="I785" s="60" t="s">
        <v>1452</v>
      </c>
      <c r="J785" s="60" t="s">
        <v>2875</v>
      </c>
      <c r="K785" s="60">
        <v>35</v>
      </c>
      <c r="L785" s="61"/>
      <c r="M785" s="62" t="str">
        <f t="shared" si="99"/>
        <v/>
      </c>
    </row>
    <row r="786" spans="1:13" x14ac:dyDescent="0.2">
      <c r="A786" s="54" t="s">
        <v>1485</v>
      </c>
      <c r="B786" s="55">
        <v>92</v>
      </c>
      <c r="C786" s="55" t="str">
        <f t="shared" si="96"/>
        <v>92</v>
      </c>
      <c r="D786" s="56" t="str">
        <f t="shared" si="97"/>
        <v/>
      </c>
      <c r="E786" s="63"/>
      <c r="F786" s="58">
        <v>92</v>
      </c>
      <c r="G786" s="59" t="str">
        <f t="shared" si="98"/>
        <v/>
      </c>
      <c r="H786" s="60" t="s">
        <v>1486</v>
      </c>
      <c r="I786" s="60" t="s">
        <v>1401</v>
      </c>
      <c r="J786" s="60" t="s">
        <v>2875</v>
      </c>
      <c r="K786" s="60">
        <v>30</v>
      </c>
      <c r="L786" s="61"/>
      <c r="M786" s="62" t="str">
        <f t="shared" si="99"/>
        <v/>
      </c>
    </row>
    <row r="787" spans="1:13" x14ac:dyDescent="0.2">
      <c r="A787" s="54" t="s">
        <v>1489</v>
      </c>
      <c r="B787" s="55">
        <v>92</v>
      </c>
      <c r="C787" s="55" t="str">
        <f t="shared" si="96"/>
        <v>92</v>
      </c>
      <c r="D787" s="56" t="str">
        <f t="shared" si="97"/>
        <v/>
      </c>
      <c r="E787" s="63"/>
      <c r="F787" s="58">
        <v>92</v>
      </c>
      <c r="G787" s="59" t="str">
        <f t="shared" si="98"/>
        <v/>
      </c>
      <c r="H787" s="60" t="s">
        <v>1490</v>
      </c>
      <c r="I787" s="60" t="s">
        <v>1401</v>
      </c>
      <c r="J787" s="60" t="s">
        <v>2875</v>
      </c>
      <c r="K787" s="60">
        <v>20</v>
      </c>
      <c r="L787" s="61"/>
      <c r="M787" s="62" t="str">
        <f t="shared" si="99"/>
        <v/>
      </c>
    </row>
    <row r="788" spans="1:13" x14ac:dyDescent="0.2">
      <c r="A788" s="54" t="s">
        <v>1493</v>
      </c>
      <c r="B788" s="55">
        <v>92</v>
      </c>
      <c r="C788" s="55" t="str">
        <f t="shared" si="96"/>
        <v>92</v>
      </c>
      <c r="D788" s="56" t="str">
        <f t="shared" si="97"/>
        <v/>
      </c>
      <c r="E788" s="63"/>
      <c r="F788" s="58">
        <v>92</v>
      </c>
      <c r="G788" s="59" t="str">
        <f t="shared" si="98"/>
        <v/>
      </c>
      <c r="H788" s="60" t="s">
        <v>1494</v>
      </c>
      <c r="I788" s="60" t="s">
        <v>1401</v>
      </c>
      <c r="J788" s="60" t="s">
        <v>2875</v>
      </c>
      <c r="K788" s="60">
        <v>17</v>
      </c>
      <c r="L788" s="61"/>
      <c r="M788" s="62" t="str">
        <f t="shared" si="99"/>
        <v/>
      </c>
    </row>
    <row r="789" spans="1:13" x14ac:dyDescent="0.2">
      <c r="A789" s="54" t="s">
        <v>1491</v>
      </c>
      <c r="B789" s="55">
        <v>92</v>
      </c>
      <c r="C789" s="55" t="str">
        <f t="shared" si="96"/>
        <v>92</v>
      </c>
      <c r="D789" s="56" t="str">
        <f t="shared" si="97"/>
        <v/>
      </c>
      <c r="E789" s="63"/>
      <c r="F789" s="58">
        <v>92</v>
      </c>
      <c r="G789" s="59" t="str">
        <f t="shared" si="98"/>
        <v/>
      </c>
      <c r="H789" s="60" t="s">
        <v>1492</v>
      </c>
      <c r="I789" s="60" t="s">
        <v>1452</v>
      </c>
      <c r="J789" s="60" t="s">
        <v>2875</v>
      </c>
      <c r="K789" s="60">
        <v>16</v>
      </c>
      <c r="L789" s="61"/>
      <c r="M789" s="62" t="str">
        <f t="shared" si="99"/>
        <v/>
      </c>
    </row>
    <row r="790" spans="1:13" x14ac:dyDescent="0.2">
      <c r="A790" s="54" t="s">
        <v>1495</v>
      </c>
      <c r="B790" s="55">
        <v>92</v>
      </c>
      <c r="C790" s="55" t="str">
        <f t="shared" si="96"/>
        <v>92</v>
      </c>
      <c r="D790" s="56" t="str">
        <f t="shared" si="97"/>
        <v/>
      </c>
      <c r="E790" s="63"/>
      <c r="F790" s="58">
        <v>92</v>
      </c>
      <c r="G790" s="59" t="str">
        <f t="shared" si="98"/>
        <v/>
      </c>
      <c r="H790" s="60" t="s">
        <v>1496</v>
      </c>
      <c r="I790" s="60" t="s">
        <v>1452</v>
      </c>
      <c r="J790" s="60" t="s">
        <v>2875</v>
      </c>
      <c r="K790" s="60">
        <v>13</v>
      </c>
      <c r="L790" s="61"/>
      <c r="M790" s="62" t="str">
        <f t="shared" si="99"/>
        <v/>
      </c>
    </row>
    <row r="791" spans="1:13" x14ac:dyDescent="0.2">
      <c r="A791" s="54" t="s">
        <v>1497</v>
      </c>
      <c r="B791" s="55">
        <v>92</v>
      </c>
      <c r="C791" s="55" t="str">
        <f t="shared" si="96"/>
        <v>92</v>
      </c>
      <c r="D791" s="56" t="str">
        <f t="shared" si="97"/>
        <v/>
      </c>
      <c r="E791" s="63"/>
      <c r="F791" s="58">
        <v>92</v>
      </c>
      <c r="G791" s="59" t="str">
        <f t="shared" si="98"/>
        <v/>
      </c>
      <c r="H791" s="60" t="s">
        <v>1498</v>
      </c>
      <c r="I791" s="60" t="s">
        <v>1452</v>
      </c>
      <c r="J791" s="60" t="s">
        <v>2875</v>
      </c>
      <c r="K791" s="60">
        <v>12</v>
      </c>
      <c r="L791" s="61"/>
      <c r="M791" s="62" t="str">
        <f t="shared" si="99"/>
        <v/>
      </c>
    </row>
    <row r="792" spans="1:13" x14ac:dyDescent="0.2">
      <c r="A792" s="54" t="s">
        <v>1499</v>
      </c>
      <c r="B792" s="55">
        <v>92</v>
      </c>
      <c r="C792" s="55" t="str">
        <f t="shared" si="96"/>
        <v>92</v>
      </c>
      <c r="D792" s="56" t="str">
        <f t="shared" si="97"/>
        <v/>
      </c>
      <c r="E792" s="63"/>
      <c r="F792" s="58">
        <v>92</v>
      </c>
      <c r="G792" s="59" t="str">
        <f t="shared" si="98"/>
        <v/>
      </c>
      <c r="H792" s="60" t="s">
        <v>1500</v>
      </c>
      <c r="I792" s="60" t="s">
        <v>1452</v>
      </c>
      <c r="J792" s="60" t="s">
        <v>2875</v>
      </c>
      <c r="K792" s="60">
        <v>10</v>
      </c>
      <c r="L792" s="61"/>
      <c r="M792" s="62" t="str">
        <f t="shared" si="99"/>
        <v/>
      </c>
    </row>
    <row r="793" spans="1:13" x14ac:dyDescent="0.2">
      <c r="A793" s="54" t="s">
        <v>1505</v>
      </c>
      <c r="B793" s="55">
        <v>92</v>
      </c>
      <c r="C793" s="55" t="str">
        <f t="shared" si="96"/>
        <v>92</v>
      </c>
      <c r="D793" s="56" t="str">
        <f t="shared" si="97"/>
        <v/>
      </c>
      <c r="E793" s="63"/>
      <c r="F793" s="58">
        <v>92</v>
      </c>
      <c r="G793" s="59" t="str">
        <f t="shared" si="98"/>
        <v/>
      </c>
      <c r="H793" s="60" t="s">
        <v>1506</v>
      </c>
      <c r="I793" s="60" t="s">
        <v>1452</v>
      </c>
      <c r="J793" s="60" t="s">
        <v>2880</v>
      </c>
      <c r="K793" s="60">
        <v>6</v>
      </c>
      <c r="L793" s="61"/>
      <c r="M793" s="62" t="str">
        <f t="shared" si="99"/>
        <v/>
      </c>
    </row>
    <row r="794" spans="1:13" x14ac:dyDescent="0.2">
      <c r="A794" s="54" t="s">
        <v>1501</v>
      </c>
      <c r="B794" s="55">
        <v>92</v>
      </c>
      <c r="C794" s="55" t="str">
        <f t="shared" si="96"/>
        <v>92</v>
      </c>
      <c r="D794" s="56" t="str">
        <f t="shared" si="97"/>
        <v/>
      </c>
      <c r="E794" s="63"/>
      <c r="F794" s="58">
        <v>92</v>
      </c>
      <c r="G794" s="59" t="str">
        <f t="shared" si="98"/>
        <v/>
      </c>
      <c r="H794" s="60" t="s">
        <v>1502</v>
      </c>
      <c r="I794" s="60" t="s">
        <v>1452</v>
      </c>
      <c r="J794" s="60" t="s">
        <v>2875</v>
      </c>
      <c r="K794" s="60">
        <v>6</v>
      </c>
      <c r="L794" s="61"/>
      <c r="M794" s="62" t="str">
        <f t="shared" si="99"/>
        <v/>
      </c>
    </row>
    <row r="795" spans="1:13" x14ac:dyDescent="0.2">
      <c r="A795" s="54" t="s">
        <v>1503</v>
      </c>
      <c r="B795" s="55">
        <v>92</v>
      </c>
      <c r="C795" s="55" t="str">
        <f t="shared" si="96"/>
        <v>92</v>
      </c>
      <c r="D795" s="56" t="str">
        <f t="shared" si="97"/>
        <v/>
      </c>
      <c r="E795" s="63"/>
      <c r="F795" s="58">
        <v>92</v>
      </c>
      <c r="G795" s="59" t="str">
        <f t="shared" si="98"/>
        <v/>
      </c>
      <c r="H795" s="60" t="s">
        <v>1504</v>
      </c>
      <c r="I795" s="60" t="s">
        <v>1452</v>
      </c>
      <c r="J795" s="60" t="s">
        <v>2875</v>
      </c>
      <c r="K795" s="60">
        <v>6</v>
      </c>
      <c r="L795" s="61"/>
      <c r="M795" s="62" t="str">
        <f t="shared" si="99"/>
        <v/>
      </c>
    </row>
    <row r="796" spans="1:13" x14ac:dyDescent="0.2">
      <c r="A796" s="54" t="s">
        <v>1507</v>
      </c>
      <c r="B796" s="55">
        <v>92</v>
      </c>
      <c r="C796" s="55" t="str">
        <f t="shared" si="96"/>
        <v>92</v>
      </c>
      <c r="D796" s="56" t="str">
        <f t="shared" si="97"/>
        <v/>
      </c>
      <c r="E796" s="63"/>
      <c r="F796" s="58">
        <v>92</v>
      </c>
      <c r="G796" s="59" t="str">
        <f t="shared" si="98"/>
        <v/>
      </c>
      <c r="H796" s="60" t="s">
        <v>1508</v>
      </c>
      <c r="I796" s="60" t="s">
        <v>1452</v>
      </c>
      <c r="J796" s="60" t="s">
        <v>2884</v>
      </c>
      <c r="K796" s="60">
        <v>4</v>
      </c>
      <c r="L796" s="61"/>
      <c r="M796" s="62" t="str">
        <f t="shared" si="99"/>
        <v/>
      </c>
    </row>
    <row r="797" spans="1:13" x14ac:dyDescent="0.2">
      <c r="A797" s="54" t="s">
        <v>1509</v>
      </c>
      <c r="B797" s="55">
        <v>92</v>
      </c>
      <c r="C797" s="55" t="str">
        <f t="shared" si="96"/>
        <v>92</v>
      </c>
      <c r="D797" s="56" t="str">
        <f t="shared" si="97"/>
        <v/>
      </c>
      <c r="E797" s="63"/>
      <c r="F797" s="58">
        <v>92</v>
      </c>
      <c r="G797" s="59" t="str">
        <f t="shared" si="98"/>
        <v/>
      </c>
      <c r="H797" s="60" t="s">
        <v>1510</v>
      </c>
      <c r="I797" s="60" t="s">
        <v>1452</v>
      </c>
      <c r="J797" s="60" t="s">
        <v>2878</v>
      </c>
      <c r="K797" s="60">
        <v>2</v>
      </c>
      <c r="L797" s="61"/>
      <c r="M797" s="62" t="str">
        <f t="shared" si="99"/>
        <v/>
      </c>
    </row>
    <row r="798" spans="1:13" x14ac:dyDescent="0.2">
      <c r="A798" s="64" t="s">
        <v>1511</v>
      </c>
      <c r="B798" s="65">
        <v>92</v>
      </c>
      <c r="C798" s="65" t="str">
        <f t="shared" si="96"/>
        <v>92</v>
      </c>
      <c r="D798" s="66" t="str">
        <f t="shared" si="97"/>
        <v/>
      </c>
      <c r="E798" s="63"/>
      <c r="F798" s="67">
        <v>92</v>
      </c>
      <c r="G798" s="68" t="str">
        <f t="shared" si="98"/>
        <v/>
      </c>
      <c r="H798" s="69" t="s">
        <v>1512</v>
      </c>
      <c r="I798" s="69" t="s">
        <v>1452</v>
      </c>
      <c r="J798" s="69" t="s">
        <v>2884</v>
      </c>
      <c r="K798" s="69">
        <v>1</v>
      </c>
      <c r="L798" s="70">
        <v>275</v>
      </c>
      <c r="M798" s="71" t="str">
        <f t="shared" si="99"/>
        <v/>
      </c>
    </row>
    <row r="799" spans="1:13" x14ac:dyDescent="0.2">
      <c r="A799" s="54" t="s">
        <v>1513</v>
      </c>
      <c r="B799" s="55">
        <v>93</v>
      </c>
      <c r="C799" s="55" t="str">
        <f t="shared" si="96"/>
        <v>93</v>
      </c>
      <c r="D799" s="56" t="str">
        <f t="shared" si="97"/>
        <v/>
      </c>
      <c r="E799" s="63"/>
      <c r="F799" s="58">
        <v>93</v>
      </c>
      <c r="G799" s="59" t="str">
        <f t="shared" si="98"/>
        <v/>
      </c>
      <c r="H799" s="60" t="s">
        <v>1514</v>
      </c>
      <c r="I799" s="60" t="s">
        <v>1452</v>
      </c>
      <c r="J799" s="60" t="s">
        <v>2878</v>
      </c>
      <c r="K799" s="60">
        <v>146</v>
      </c>
      <c r="L799" s="61"/>
      <c r="M799" s="62" t="str">
        <f t="shared" si="99"/>
        <v/>
      </c>
    </row>
    <row r="800" spans="1:13" x14ac:dyDescent="0.2">
      <c r="A800" s="54" t="s">
        <v>1515</v>
      </c>
      <c r="B800" s="55">
        <v>93</v>
      </c>
      <c r="C800" s="55" t="str">
        <f t="shared" si="96"/>
        <v>93</v>
      </c>
      <c r="D800" s="56" t="str">
        <f t="shared" si="97"/>
        <v/>
      </c>
      <c r="E800" s="63"/>
      <c r="F800" s="58">
        <v>93</v>
      </c>
      <c r="G800" s="59" t="str">
        <f t="shared" si="98"/>
        <v/>
      </c>
      <c r="H800" s="60" t="s">
        <v>1516</v>
      </c>
      <c r="I800" s="60" t="s">
        <v>1452</v>
      </c>
      <c r="J800" s="60" t="s">
        <v>2875</v>
      </c>
      <c r="K800" s="60">
        <v>57</v>
      </c>
      <c r="L800" s="61"/>
      <c r="M800" s="62" t="str">
        <f t="shared" si="99"/>
        <v/>
      </c>
    </row>
    <row r="801" spans="1:13" x14ac:dyDescent="0.2">
      <c r="A801" s="54" t="s">
        <v>1517</v>
      </c>
      <c r="B801" s="55">
        <v>93</v>
      </c>
      <c r="C801" s="55" t="str">
        <f t="shared" si="96"/>
        <v>93</v>
      </c>
      <c r="D801" s="56" t="str">
        <f t="shared" si="97"/>
        <v/>
      </c>
      <c r="E801" s="63"/>
      <c r="F801" s="58">
        <v>93</v>
      </c>
      <c r="G801" s="59" t="str">
        <f t="shared" si="98"/>
        <v/>
      </c>
      <c r="H801" s="60" t="s">
        <v>1518</v>
      </c>
      <c r="I801" s="60" t="s">
        <v>1452</v>
      </c>
      <c r="J801" s="60" t="s">
        <v>2875</v>
      </c>
      <c r="K801" s="60">
        <v>54</v>
      </c>
      <c r="L801" s="61"/>
      <c r="M801" s="62" t="str">
        <f t="shared" si="99"/>
        <v/>
      </c>
    </row>
    <row r="802" spans="1:13" x14ac:dyDescent="0.2">
      <c r="A802" s="54" t="s">
        <v>1519</v>
      </c>
      <c r="B802" s="55">
        <v>93</v>
      </c>
      <c r="C802" s="55" t="str">
        <f t="shared" si="96"/>
        <v>93</v>
      </c>
      <c r="D802" s="56" t="str">
        <f t="shared" si="97"/>
        <v/>
      </c>
      <c r="E802" s="63"/>
      <c r="F802" s="58">
        <v>93</v>
      </c>
      <c r="G802" s="59" t="str">
        <f t="shared" si="98"/>
        <v/>
      </c>
      <c r="H802" s="60" t="s">
        <v>1520</v>
      </c>
      <c r="I802" s="60" t="s">
        <v>1452</v>
      </c>
      <c r="J802" s="60" t="s">
        <v>2878</v>
      </c>
      <c r="K802" s="60">
        <v>25</v>
      </c>
      <c r="L802" s="61"/>
      <c r="M802" s="62" t="str">
        <f t="shared" si="99"/>
        <v/>
      </c>
    </row>
    <row r="803" spans="1:13" x14ac:dyDescent="0.2">
      <c r="A803" s="54" t="s">
        <v>1521</v>
      </c>
      <c r="B803" s="55">
        <v>93</v>
      </c>
      <c r="C803" s="55" t="str">
        <f t="shared" si="96"/>
        <v>93</v>
      </c>
      <c r="D803" s="56" t="str">
        <f t="shared" si="97"/>
        <v/>
      </c>
      <c r="E803" s="63"/>
      <c r="F803" s="58">
        <v>93</v>
      </c>
      <c r="G803" s="59" t="str">
        <f t="shared" si="98"/>
        <v/>
      </c>
      <c r="H803" s="60" t="s">
        <v>1522</v>
      </c>
      <c r="I803" s="60" t="s">
        <v>1452</v>
      </c>
      <c r="J803" s="60" t="s">
        <v>2875</v>
      </c>
      <c r="K803" s="60">
        <v>19</v>
      </c>
      <c r="L803" s="61"/>
      <c r="M803" s="62" t="str">
        <f t="shared" si="99"/>
        <v/>
      </c>
    </row>
    <row r="804" spans="1:13" x14ac:dyDescent="0.2">
      <c r="A804" s="54" t="s">
        <v>1523</v>
      </c>
      <c r="B804" s="55">
        <v>93</v>
      </c>
      <c r="C804" s="55" t="str">
        <f t="shared" si="96"/>
        <v>93</v>
      </c>
      <c r="D804" s="56" t="str">
        <f t="shared" si="97"/>
        <v/>
      </c>
      <c r="E804" s="63"/>
      <c r="F804" s="58">
        <v>93</v>
      </c>
      <c r="G804" s="59" t="str">
        <f t="shared" si="98"/>
        <v/>
      </c>
      <c r="H804" s="60" t="s">
        <v>1524</v>
      </c>
      <c r="I804" s="60" t="s">
        <v>1452</v>
      </c>
      <c r="J804" s="60" t="s">
        <v>2875</v>
      </c>
      <c r="K804" s="60">
        <v>17</v>
      </c>
      <c r="L804" s="61"/>
      <c r="M804" s="62" t="str">
        <f t="shared" si="99"/>
        <v/>
      </c>
    </row>
    <row r="805" spans="1:13" x14ac:dyDescent="0.2">
      <c r="A805" s="54" t="s">
        <v>1525</v>
      </c>
      <c r="B805" s="55">
        <v>93</v>
      </c>
      <c r="C805" s="55" t="str">
        <f t="shared" si="96"/>
        <v>93</v>
      </c>
      <c r="D805" s="56" t="str">
        <f t="shared" si="97"/>
        <v/>
      </c>
      <c r="E805" s="63"/>
      <c r="F805" s="58">
        <v>93</v>
      </c>
      <c r="G805" s="59" t="str">
        <f t="shared" si="98"/>
        <v/>
      </c>
      <c r="H805" s="60" t="s">
        <v>1526</v>
      </c>
      <c r="I805" s="60" t="s">
        <v>1452</v>
      </c>
      <c r="J805" s="60" t="s">
        <v>2875</v>
      </c>
      <c r="K805" s="60">
        <v>17</v>
      </c>
      <c r="L805" s="61"/>
      <c r="M805" s="62" t="str">
        <f t="shared" si="99"/>
        <v/>
      </c>
    </row>
    <row r="806" spans="1:13" x14ac:dyDescent="0.2">
      <c r="A806" s="54" t="s">
        <v>1527</v>
      </c>
      <c r="B806" s="55">
        <v>93</v>
      </c>
      <c r="C806" s="55" t="str">
        <f t="shared" si="96"/>
        <v>93</v>
      </c>
      <c r="D806" s="56" t="str">
        <f t="shared" si="97"/>
        <v/>
      </c>
      <c r="E806" s="63"/>
      <c r="F806" s="58">
        <v>93</v>
      </c>
      <c r="G806" s="59" t="str">
        <f t="shared" si="98"/>
        <v/>
      </c>
      <c r="H806" s="60" t="s">
        <v>1528</v>
      </c>
      <c r="I806" s="60" t="s">
        <v>1452</v>
      </c>
      <c r="J806" s="60" t="s">
        <v>2875</v>
      </c>
      <c r="K806" s="60">
        <v>9</v>
      </c>
      <c r="L806" s="61"/>
      <c r="M806" s="62" t="str">
        <f t="shared" si="99"/>
        <v/>
      </c>
    </row>
    <row r="807" spans="1:13" x14ac:dyDescent="0.2">
      <c r="A807" s="54" t="s">
        <v>1529</v>
      </c>
      <c r="B807" s="55">
        <v>93</v>
      </c>
      <c r="C807" s="55" t="str">
        <f t="shared" si="96"/>
        <v>93</v>
      </c>
      <c r="D807" s="56" t="str">
        <f t="shared" si="97"/>
        <v/>
      </c>
      <c r="E807" s="63"/>
      <c r="F807" s="58">
        <v>93</v>
      </c>
      <c r="G807" s="59" t="str">
        <f t="shared" si="98"/>
        <v/>
      </c>
      <c r="H807" s="60" t="s">
        <v>1530</v>
      </c>
      <c r="I807" s="60" t="s">
        <v>1452</v>
      </c>
      <c r="J807" s="60" t="s">
        <v>2877</v>
      </c>
      <c r="K807" s="60">
        <v>8</v>
      </c>
      <c r="L807" s="61"/>
      <c r="M807" s="62" t="str">
        <f t="shared" si="99"/>
        <v/>
      </c>
    </row>
    <row r="808" spans="1:13" x14ac:dyDescent="0.2">
      <c r="A808" s="54" t="s">
        <v>1531</v>
      </c>
      <c r="B808" s="55">
        <v>93</v>
      </c>
      <c r="C808" s="55" t="str">
        <f t="shared" si="96"/>
        <v>93</v>
      </c>
      <c r="D808" s="56" t="str">
        <f t="shared" si="97"/>
        <v/>
      </c>
      <c r="E808" s="63"/>
      <c r="F808" s="58">
        <v>93</v>
      </c>
      <c r="G808" s="59" t="str">
        <f t="shared" si="98"/>
        <v/>
      </c>
      <c r="H808" s="60" t="s">
        <v>1532</v>
      </c>
      <c r="I808" s="60" t="s">
        <v>1452</v>
      </c>
      <c r="J808" s="60" t="s">
        <v>2884</v>
      </c>
      <c r="K808" s="60">
        <v>6</v>
      </c>
      <c r="L808" s="61"/>
      <c r="M808" s="62" t="str">
        <f t="shared" si="99"/>
        <v/>
      </c>
    </row>
    <row r="809" spans="1:13" x14ac:dyDescent="0.2">
      <c r="A809" s="54" t="s">
        <v>1533</v>
      </c>
      <c r="B809" s="55">
        <v>93</v>
      </c>
      <c r="C809" s="55" t="str">
        <f t="shared" si="96"/>
        <v>93</v>
      </c>
      <c r="D809" s="56" t="str">
        <f t="shared" si="97"/>
        <v/>
      </c>
      <c r="E809" s="63"/>
      <c r="F809" s="58">
        <v>93</v>
      </c>
      <c r="G809" s="59" t="str">
        <f t="shared" si="98"/>
        <v/>
      </c>
      <c r="H809" s="60" t="s">
        <v>1534</v>
      </c>
      <c r="I809" s="60" t="s">
        <v>1452</v>
      </c>
      <c r="J809" s="60" t="s">
        <v>2875</v>
      </c>
      <c r="K809" s="60">
        <v>6</v>
      </c>
      <c r="L809" s="61"/>
      <c r="M809" s="62" t="str">
        <f t="shared" si="99"/>
        <v/>
      </c>
    </row>
    <row r="810" spans="1:13" x14ac:dyDescent="0.2">
      <c r="A810" s="64" t="s">
        <v>1535</v>
      </c>
      <c r="B810" s="65">
        <v>93</v>
      </c>
      <c r="C810" s="65" t="str">
        <f t="shared" si="96"/>
        <v>93</v>
      </c>
      <c r="D810" s="66" t="str">
        <f t="shared" si="97"/>
        <v/>
      </c>
      <c r="E810" s="63"/>
      <c r="F810" s="67">
        <v>93</v>
      </c>
      <c r="G810" s="68" t="str">
        <f t="shared" si="98"/>
        <v/>
      </c>
      <c r="H810" s="69" t="s">
        <v>1536</v>
      </c>
      <c r="I810" s="69" t="s">
        <v>1452</v>
      </c>
      <c r="J810" s="69" t="s">
        <v>2875</v>
      </c>
      <c r="K810" s="69">
        <v>5</v>
      </c>
      <c r="L810" s="70">
        <v>369</v>
      </c>
      <c r="M810" s="71" t="str">
        <f t="shared" si="99"/>
        <v/>
      </c>
    </row>
    <row r="811" spans="1:13" x14ac:dyDescent="0.2">
      <c r="A811" s="54" t="s">
        <v>1537</v>
      </c>
      <c r="B811" s="55">
        <v>94</v>
      </c>
      <c r="C811" s="55" t="str">
        <f t="shared" si="96"/>
        <v>94</v>
      </c>
      <c r="D811" s="56" t="str">
        <f t="shared" si="97"/>
        <v/>
      </c>
      <c r="E811" s="63"/>
      <c r="F811" s="58">
        <v>94</v>
      </c>
      <c r="G811" s="59" t="str">
        <f t="shared" si="98"/>
        <v/>
      </c>
      <c r="H811" s="60" t="s">
        <v>1538</v>
      </c>
      <c r="I811" s="60" t="s">
        <v>1452</v>
      </c>
      <c r="J811" s="60" t="s">
        <v>2878</v>
      </c>
      <c r="K811" s="60">
        <v>187</v>
      </c>
      <c r="L811" s="61"/>
      <c r="M811" s="62" t="str">
        <f t="shared" si="99"/>
        <v/>
      </c>
    </row>
    <row r="812" spans="1:13" x14ac:dyDescent="0.2">
      <c r="A812" s="54" t="s">
        <v>1539</v>
      </c>
      <c r="B812" s="55">
        <v>94</v>
      </c>
      <c r="C812" s="55" t="str">
        <f t="shared" si="96"/>
        <v>94</v>
      </c>
      <c r="D812" s="56" t="str">
        <f t="shared" si="97"/>
        <v/>
      </c>
      <c r="E812" s="63"/>
      <c r="F812" s="58">
        <v>94</v>
      </c>
      <c r="G812" s="59" t="str">
        <f t="shared" si="98"/>
        <v/>
      </c>
      <c r="H812" s="60" t="s">
        <v>1540</v>
      </c>
      <c r="I812" s="60" t="s">
        <v>1452</v>
      </c>
      <c r="J812" s="60" t="s">
        <v>2875</v>
      </c>
      <c r="K812" s="60">
        <v>119</v>
      </c>
      <c r="L812" s="61"/>
      <c r="M812" s="62" t="str">
        <f t="shared" si="99"/>
        <v/>
      </c>
    </row>
    <row r="813" spans="1:13" x14ac:dyDescent="0.2">
      <c r="A813" s="54" t="s">
        <v>1543</v>
      </c>
      <c r="B813" s="55">
        <v>94</v>
      </c>
      <c r="C813" s="55" t="str">
        <f t="shared" si="96"/>
        <v>94</v>
      </c>
      <c r="D813" s="56" t="str">
        <f t="shared" si="97"/>
        <v/>
      </c>
      <c r="E813" s="63"/>
      <c r="F813" s="58">
        <v>94</v>
      </c>
      <c r="G813" s="59" t="str">
        <f t="shared" si="98"/>
        <v/>
      </c>
      <c r="H813" s="60" t="s">
        <v>1544</v>
      </c>
      <c r="I813" s="60" t="s">
        <v>1452</v>
      </c>
      <c r="J813" s="60" t="s">
        <v>2875</v>
      </c>
      <c r="K813" s="60">
        <v>50</v>
      </c>
      <c r="L813" s="61"/>
      <c r="M813" s="62" t="str">
        <f t="shared" si="99"/>
        <v/>
      </c>
    </row>
    <row r="814" spans="1:13" x14ac:dyDescent="0.2">
      <c r="A814" s="54" t="s">
        <v>1541</v>
      </c>
      <c r="B814" s="55">
        <v>94</v>
      </c>
      <c r="C814" s="55" t="str">
        <f t="shared" si="96"/>
        <v>94</v>
      </c>
      <c r="D814" s="56" t="str">
        <f t="shared" si="97"/>
        <v/>
      </c>
      <c r="E814" s="63"/>
      <c r="F814" s="58">
        <v>94</v>
      </c>
      <c r="G814" s="59" t="str">
        <f t="shared" si="98"/>
        <v/>
      </c>
      <c r="H814" s="60" t="s">
        <v>1542</v>
      </c>
      <c r="I814" s="60" t="s">
        <v>1452</v>
      </c>
      <c r="J814" s="60" t="s">
        <v>2875</v>
      </c>
      <c r="K814" s="60">
        <v>48</v>
      </c>
      <c r="L814" s="61"/>
      <c r="M814" s="62" t="str">
        <f t="shared" si="99"/>
        <v/>
      </c>
    </row>
    <row r="815" spans="1:13" x14ac:dyDescent="0.2">
      <c r="A815" s="54" t="s">
        <v>1547</v>
      </c>
      <c r="B815" s="55">
        <v>94</v>
      </c>
      <c r="C815" s="55" t="str">
        <f t="shared" si="96"/>
        <v>94</v>
      </c>
      <c r="D815" s="56" t="str">
        <f t="shared" si="97"/>
        <v/>
      </c>
      <c r="E815" s="63"/>
      <c r="F815" s="58">
        <v>94</v>
      </c>
      <c r="G815" s="59" t="str">
        <f t="shared" si="98"/>
        <v/>
      </c>
      <c r="H815" s="60" t="s">
        <v>1548</v>
      </c>
      <c r="I815" s="60" t="s">
        <v>1452</v>
      </c>
      <c r="J815" s="60" t="s">
        <v>2875</v>
      </c>
      <c r="K815" s="60">
        <v>42</v>
      </c>
      <c r="L815" s="61"/>
      <c r="M815" s="62" t="str">
        <f t="shared" si="99"/>
        <v/>
      </c>
    </row>
    <row r="816" spans="1:13" x14ac:dyDescent="0.2">
      <c r="A816" s="54" t="s">
        <v>1545</v>
      </c>
      <c r="B816" s="55">
        <v>94</v>
      </c>
      <c r="C816" s="55" t="str">
        <f t="shared" si="96"/>
        <v>94</v>
      </c>
      <c r="D816" s="56" t="str">
        <f t="shared" si="97"/>
        <v/>
      </c>
      <c r="E816" s="63"/>
      <c r="F816" s="58">
        <v>94</v>
      </c>
      <c r="G816" s="59" t="str">
        <f t="shared" si="98"/>
        <v/>
      </c>
      <c r="H816" s="60" t="s">
        <v>1546</v>
      </c>
      <c r="I816" s="60" t="s">
        <v>1452</v>
      </c>
      <c r="J816" s="60" t="s">
        <v>2875</v>
      </c>
      <c r="K816" s="60">
        <v>41</v>
      </c>
      <c r="L816" s="61"/>
      <c r="M816" s="62" t="str">
        <f t="shared" si="99"/>
        <v/>
      </c>
    </row>
    <row r="817" spans="1:13" x14ac:dyDescent="0.2">
      <c r="A817" s="54" t="s">
        <v>1549</v>
      </c>
      <c r="B817" s="55">
        <v>94</v>
      </c>
      <c r="C817" s="55" t="str">
        <f t="shared" si="96"/>
        <v>94</v>
      </c>
      <c r="D817" s="56" t="str">
        <f t="shared" si="97"/>
        <v/>
      </c>
      <c r="E817" s="63"/>
      <c r="F817" s="58">
        <v>94</v>
      </c>
      <c r="G817" s="59" t="str">
        <f t="shared" si="98"/>
        <v/>
      </c>
      <c r="H817" s="60" t="s">
        <v>1550</v>
      </c>
      <c r="I817" s="60" t="s">
        <v>1452</v>
      </c>
      <c r="J817" s="60" t="s">
        <v>2875</v>
      </c>
      <c r="K817" s="60">
        <v>39</v>
      </c>
      <c r="L817" s="61"/>
      <c r="M817" s="62" t="str">
        <f t="shared" si="99"/>
        <v/>
      </c>
    </row>
    <row r="818" spans="1:13" x14ac:dyDescent="0.2">
      <c r="A818" s="54" t="s">
        <v>1551</v>
      </c>
      <c r="B818" s="55">
        <v>94</v>
      </c>
      <c r="C818" s="55" t="str">
        <f t="shared" si="96"/>
        <v>94</v>
      </c>
      <c r="D818" s="56" t="str">
        <f t="shared" si="97"/>
        <v/>
      </c>
      <c r="E818" s="63"/>
      <c r="F818" s="58">
        <v>94</v>
      </c>
      <c r="G818" s="59" t="str">
        <f t="shared" si="98"/>
        <v/>
      </c>
      <c r="H818" s="60" t="s">
        <v>1552</v>
      </c>
      <c r="I818" s="60" t="s">
        <v>1452</v>
      </c>
      <c r="J818" s="60" t="s">
        <v>2880</v>
      </c>
      <c r="K818" s="60">
        <v>30</v>
      </c>
      <c r="L818" s="61"/>
      <c r="M818" s="62" t="str">
        <f t="shared" si="99"/>
        <v/>
      </c>
    </row>
    <row r="819" spans="1:13" x14ac:dyDescent="0.2">
      <c r="A819" s="54" t="s">
        <v>1553</v>
      </c>
      <c r="B819" s="55">
        <v>94</v>
      </c>
      <c r="C819" s="55" t="str">
        <f t="shared" si="96"/>
        <v>94</v>
      </c>
      <c r="D819" s="56" t="str">
        <f t="shared" si="97"/>
        <v/>
      </c>
      <c r="E819" s="63"/>
      <c r="F819" s="58">
        <v>94</v>
      </c>
      <c r="G819" s="59" t="str">
        <f t="shared" si="98"/>
        <v/>
      </c>
      <c r="H819" s="60" t="s">
        <v>1554</v>
      </c>
      <c r="I819" s="60" t="s">
        <v>1452</v>
      </c>
      <c r="J819" s="60" t="s">
        <v>2875</v>
      </c>
      <c r="K819" s="60">
        <v>22</v>
      </c>
      <c r="L819" s="61"/>
      <c r="M819" s="62" t="str">
        <f t="shared" si="99"/>
        <v/>
      </c>
    </row>
    <row r="820" spans="1:13" x14ac:dyDescent="0.2">
      <c r="A820" s="54" t="s">
        <v>1557</v>
      </c>
      <c r="B820" s="55">
        <v>94</v>
      </c>
      <c r="C820" s="55" t="str">
        <f t="shared" si="96"/>
        <v>94</v>
      </c>
      <c r="D820" s="56" t="str">
        <f t="shared" si="97"/>
        <v/>
      </c>
      <c r="E820" s="63"/>
      <c r="F820" s="58">
        <v>94</v>
      </c>
      <c r="G820" s="59" t="str">
        <f t="shared" si="98"/>
        <v/>
      </c>
      <c r="H820" s="60" t="s">
        <v>1558</v>
      </c>
      <c r="I820" s="60" t="s">
        <v>1452</v>
      </c>
      <c r="J820" s="60" t="s">
        <v>2875</v>
      </c>
      <c r="K820" s="60">
        <v>17</v>
      </c>
      <c r="L820" s="61"/>
      <c r="M820" s="62" t="str">
        <f t="shared" si="99"/>
        <v/>
      </c>
    </row>
    <row r="821" spans="1:13" x14ac:dyDescent="0.2">
      <c r="A821" s="54" t="s">
        <v>1555</v>
      </c>
      <c r="B821" s="55">
        <v>94</v>
      </c>
      <c r="C821" s="55" t="str">
        <f t="shared" si="96"/>
        <v>94</v>
      </c>
      <c r="D821" s="56" t="str">
        <f t="shared" si="97"/>
        <v/>
      </c>
      <c r="E821" s="63"/>
      <c r="F821" s="58">
        <v>94</v>
      </c>
      <c r="G821" s="59" t="str">
        <f t="shared" si="98"/>
        <v/>
      </c>
      <c r="H821" s="60" t="s">
        <v>1556</v>
      </c>
      <c r="I821" s="60" t="s">
        <v>1452</v>
      </c>
      <c r="J821" s="60" t="s">
        <v>2875</v>
      </c>
      <c r="K821" s="60">
        <v>17</v>
      </c>
      <c r="L821" s="61"/>
      <c r="M821" s="62" t="str">
        <f t="shared" si="99"/>
        <v/>
      </c>
    </row>
    <row r="822" spans="1:13" x14ac:dyDescent="0.2">
      <c r="A822" s="54" t="s">
        <v>1559</v>
      </c>
      <c r="B822" s="55">
        <v>94</v>
      </c>
      <c r="C822" s="55" t="str">
        <f t="shared" si="96"/>
        <v>94</v>
      </c>
      <c r="D822" s="56" t="str">
        <f t="shared" si="97"/>
        <v/>
      </c>
      <c r="E822" s="63"/>
      <c r="F822" s="58">
        <v>94</v>
      </c>
      <c r="G822" s="59" t="str">
        <f t="shared" si="98"/>
        <v/>
      </c>
      <c r="H822" s="60" t="s">
        <v>1560</v>
      </c>
      <c r="I822" s="60" t="s">
        <v>1452</v>
      </c>
      <c r="J822" s="60" t="s">
        <v>2875</v>
      </c>
      <c r="K822" s="60">
        <v>13</v>
      </c>
      <c r="L822" s="61"/>
      <c r="M822" s="62" t="str">
        <f t="shared" si="99"/>
        <v/>
      </c>
    </row>
    <row r="823" spans="1:13" x14ac:dyDescent="0.2">
      <c r="A823" s="54" t="s">
        <v>1561</v>
      </c>
      <c r="B823" s="55">
        <v>94</v>
      </c>
      <c r="C823" s="55" t="str">
        <f t="shared" si="96"/>
        <v>94</v>
      </c>
      <c r="D823" s="56" t="str">
        <f t="shared" si="97"/>
        <v/>
      </c>
      <c r="E823" s="63"/>
      <c r="F823" s="58">
        <v>94</v>
      </c>
      <c r="G823" s="59" t="str">
        <f t="shared" si="98"/>
        <v/>
      </c>
      <c r="H823" s="60" t="s">
        <v>1562</v>
      </c>
      <c r="I823" s="60" t="s">
        <v>1452</v>
      </c>
      <c r="J823" s="60" t="s">
        <v>2875</v>
      </c>
      <c r="K823" s="60">
        <v>13</v>
      </c>
      <c r="L823" s="61"/>
      <c r="M823" s="62" t="str">
        <f t="shared" si="99"/>
        <v/>
      </c>
    </row>
    <row r="824" spans="1:13" x14ac:dyDescent="0.2">
      <c r="A824" s="54" t="s">
        <v>1565</v>
      </c>
      <c r="B824" s="55">
        <v>94</v>
      </c>
      <c r="C824" s="55" t="str">
        <f t="shared" si="96"/>
        <v>94</v>
      </c>
      <c r="D824" s="56" t="str">
        <f t="shared" si="97"/>
        <v/>
      </c>
      <c r="E824" s="63"/>
      <c r="F824" s="58">
        <v>94</v>
      </c>
      <c r="G824" s="59" t="str">
        <f t="shared" si="98"/>
        <v/>
      </c>
      <c r="H824" s="60" t="s">
        <v>1566</v>
      </c>
      <c r="I824" s="60" t="s">
        <v>1452</v>
      </c>
      <c r="J824" s="60" t="s">
        <v>2878</v>
      </c>
      <c r="K824" s="60">
        <v>11</v>
      </c>
      <c r="L824" s="61"/>
      <c r="M824" s="62" t="str">
        <f t="shared" si="99"/>
        <v/>
      </c>
    </row>
    <row r="825" spans="1:13" x14ac:dyDescent="0.2">
      <c r="A825" s="54" t="s">
        <v>1563</v>
      </c>
      <c r="B825" s="55">
        <v>94</v>
      </c>
      <c r="C825" s="55" t="str">
        <f t="shared" si="96"/>
        <v>94</v>
      </c>
      <c r="D825" s="56" t="str">
        <f t="shared" si="97"/>
        <v/>
      </c>
      <c r="E825" s="63"/>
      <c r="F825" s="58">
        <v>94</v>
      </c>
      <c r="G825" s="59" t="str">
        <f t="shared" si="98"/>
        <v/>
      </c>
      <c r="H825" s="60" t="s">
        <v>1564</v>
      </c>
      <c r="I825" s="60" t="s">
        <v>1452</v>
      </c>
      <c r="J825" s="60" t="s">
        <v>2875</v>
      </c>
      <c r="K825" s="60">
        <v>10</v>
      </c>
      <c r="L825" s="61"/>
      <c r="M825" s="62" t="str">
        <f t="shared" si="99"/>
        <v/>
      </c>
    </row>
    <row r="826" spans="1:13" x14ac:dyDescent="0.2">
      <c r="A826" s="54" t="s">
        <v>1571</v>
      </c>
      <c r="B826" s="55">
        <v>94</v>
      </c>
      <c r="C826" s="55" t="str">
        <f t="shared" si="96"/>
        <v>94</v>
      </c>
      <c r="D826" s="56" t="str">
        <f t="shared" si="97"/>
        <v/>
      </c>
      <c r="E826" s="63"/>
      <c r="F826" s="58">
        <v>94</v>
      </c>
      <c r="G826" s="59" t="str">
        <f t="shared" si="98"/>
        <v/>
      </c>
      <c r="H826" s="60" t="s">
        <v>1572</v>
      </c>
      <c r="I826" s="60" t="s">
        <v>1452</v>
      </c>
      <c r="J826" s="60" t="s">
        <v>2875</v>
      </c>
      <c r="K826" s="60">
        <v>7</v>
      </c>
      <c r="L826" s="61"/>
      <c r="M826" s="62" t="str">
        <f t="shared" si="99"/>
        <v/>
      </c>
    </row>
    <row r="827" spans="1:13" x14ac:dyDescent="0.2">
      <c r="A827" s="64" t="s">
        <v>1573</v>
      </c>
      <c r="B827" s="65">
        <v>94</v>
      </c>
      <c r="C827" s="65" t="str">
        <f t="shared" si="96"/>
        <v>94</v>
      </c>
      <c r="D827" s="66" t="str">
        <f t="shared" si="97"/>
        <v/>
      </c>
      <c r="E827" s="63"/>
      <c r="F827" s="67">
        <v>94</v>
      </c>
      <c r="G827" s="68" t="str">
        <f t="shared" si="98"/>
        <v/>
      </c>
      <c r="H827" s="69" t="s">
        <v>1574</v>
      </c>
      <c r="I827" s="69" t="s">
        <v>1452</v>
      </c>
      <c r="J827" s="69" t="s">
        <v>2875</v>
      </c>
      <c r="K827" s="69">
        <v>7</v>
      </c>
      <c r="L827" s="70">
        <v>673</v>
      </c>
      <c r="M827" s="71" t="str">
        <f t="shared" si="99"/>
        <v/>
      </c>
    </row>
    <row r="828" spans="1:13" x14ac:dyDescent="0.2">
      <c r="A828" s="54" t="s">
        <v>1393</v>
      </c>
      <c r="B828" s="55">
        <v>95</v>
      </c>
      <c r="C828" s="55" t="str">
        <f t="shared" si="96"/>
        <v>95</v>
      </c>
      <c r="D828" s="56" t="str">
        <f t="shared" si="97"/>
        <v/>
      </c>
      <c r="E828" s="63"/>
      <c r="F828" s="58">
        <v>95</v>
      </c>
      <c r="G828" s="59" t="str">
        <f t="shared" si="98"/>
        <v/>
      </c>
      <c r="H828" s="60" t="s">
        <v>1394</v>
      </c>
      <c r="I828" s="60" t="s">
        <v>1325</v>
      </c>
      <c r="J828" s="60" t="s">
        <v>2878</v>
      </c>
      <c r="K828" s="60">
        <v>47</v>
      </c>
      <c r="L828" s="61"/>
      <c r="M828" s="62" t="str">
        <f t="shared" si="99"/>
        <v/>
      </c>
    </row>
    <row r="829" spans="1:13" x14ac:dyDescent="0.2">
      <c r="A829" s="54" t="s">
        <v>1395</v>
      </c>
      <c r="B829" s="55">
        <v>95</v>
      </c>
      <c r="C829" s="55" t="str">
        <f t="shared" si="96"/>
        <v>95</v>
      </c>
      <c r="D829" s="56" t="str">
        <f t="shared" si="97"/>
        <v/>
      </c>
      <c r="E829" s="63"/>
      <c r="F829" s="58">
        <v>95</v>
      </c>
      <c r="G829" s="59" t="str">
        <f t="shared" si="98"/>
        <v/>
      </c>
      <c r="H829" s="60" t="s">
        <v>1396</v>
      </c>
      <c r="I829" s="60" t="s">
        <v>1325</v>
      </c>
      <c r="J829" s="60" t="s">
        <v>2883</v>
      </c>
      <c r="K829" s="60">
        <v>39</v>
      </c>
      <c r="L829" s="61"/>
      <c r="M829" s="62" t="str">
        <f t="shared" si="99"/>
        <v/>
      </c>
    </row>
    <row r="830" spans="1:13" x14ac:dyDescent="0.2">
      <c r="A830" s="54" t="s">
        <v>1397</v>
      </c>
      <c r="B830" s="55">
        <v>95</v>
      </c>
      <c r="C830" s="55" t="str">
        <f t="shared" si="96"/>
        <v>95</v>
      </c>
      <c r="D830" s="56" t="str">
        <f t="shared" si="97"/>
        <v/>
      </c>
      <c r="E830" s="63"/>
      <c r="F830" s="58">
        <v>95</v>
      </c>
      <c r="G830" s="59" t="str">
        <f t="shared" si="98"/>
        <v/>
      </c>
      <c r="H830" s="60" t="s">
        <v>1398</v>
      </c>
      <c r="I830" s="60" t="s">
        <v>1325</v>
      </c>
      <c r="J830" s="60" t="s">
        <v>2875</v>
      </c>
      <c r="K830" s="60">
        <v>35</v>
      </c>
      <c r="L830" s="61"/>
      <c r="M830" s="62" t="str">
        <f t="shared" si="99"/>
        <v/>
      </c>
    </row>
    <row r="831" spans="1:13" x14ac:dyDescent="0.2">
      <c r="A831" s="64" t="s">
        <v>1399</v>
      </c>
      <c r="B831" s="65">
        <v>95</v>
      </c>
      <c r="C831" s="65" t="str">
        <f t="shared" si="96"/>
        <v>95</v>
      </c>
      <c r="D831" s="66" t="str">
        <f t="shared" si="97"/>
        <v/>
      </c>
      <c r="E831" s="63"/>
      <c r="F831" s="67">
        <v>95</v>
      </c>
      <c r="G831" s="68" t="str">
        <f t="shared" si="98"/>
        <v/>
      </c>
      <c r="H831" s="69" t="s">
        <v>1400</v>
      </c>
      <c r="I831" s="69" t="s">
        <v>1401</v>
      </c>
      <c r="J831" s="69" t="s">
        <v>2875</v>
      </c>
      <c r="K831" s="69">
        <v>14</v>
      </c>
      <c r="L831" s="70">
        <v>135</v>
      </c>
      <c r="M831" s="71" t="str">
        <f t="shared" si="99"/>
        <v/>
      </c>
    </row>
    <row r="832" spans="1:13" x14ac:dyDescent="0.2">
      <c r="A832" s="54" t="s">
        <v>1575</v>
      </c>
      <c r="B832" s="55">
        <v>96</v>
      </c>
      <c r="C832" s="55" t="str">
        <f t="shared" si="96"/>
        <v>96</v>
      </c>
      <c r="D832" s="56" t="str">
        <f t="shared" si="97"/>
        <v/>
      </c>
      <c r="E832" s="63"/>
      <c r="F832" s="58">
        <v>96</v>
      </c>
      <c r="G832" s="59" t="str">
        <f t="shared" si="98"/>
        <v/>
      </c>
      <c r="H832" s="60" t="s">
        <v>1576</v>
      </c>
      <c r="I832" s="60" t="s">
        <v>1401</v>
      </c>
      <c r="J832" s="60" t="s">
        <v>2875</v>
      </c>
      <c r="K832" s="60">
        <v>78</v>
      </c>
      <c r="L832" s="61"/>
      <c r="M832" s="62" t="str">
        <f t="shared" si="99"/>
        <v/>
      </c>
    </row>
    <row r="833" spans="1:13" x14ac:dyDescent="0.2">
      <c r="A833" s="54" t="s">
        <v>1579</v>
      </c>
      <c r="B833" s="55">
        <v>96</v>
      </c>
      <c r="C833" s="55" t="str">
        <f t="shared" si="96"/>
        <v>96</v>
      </c>
      <c r="D833" s="56" t="str">
        <f t="shared" si="97"/>
        <v/>
      </c>
      <c r="E833" s="63"/>
      <c r="F833" s="58">
        <v>96</v>
      </c>
      <c r="G833" s="59" t="str">
        <f t="shared" si="98"/>
        <v/>
      </c>
      <c r="H833" s="60" t="s">
        <v>1580</v>
      </c>
      <c r="I833" s="60" t="s">
        <v>1401</v>
      </c>
      <c r="J833" s="60" t="s">
        <v>2875</v>
      </c>
      <c r="K833" s="60">
        <v>41</v>
      </c>
      <c r="L833" s="61"/>
      <c r="M833" s="62" t="str">
        <f t="shared" si="99"/>
        <v/>
      </c>
    </row>
    <row r="834" spans="1:13" x14ac:dyDescent="0.2">
      <c r="A834" s="54" t="s">
        <v>1577</v>
      </c>
      <c r="B834" s="55">
        <v>96</v>
      </c>
      <c r="C834" s="55" t="str">
        <f t="shared" ref="C834:C897" si="100">F834&amp;D834</f>
        <v>96</v>
      </c>
      <c r="D834" s="56" t="str">
        <f t="shared" ref="D834:D897" si="101">IF(E834&gt;="A","X","")</f>
        <v/>
      </c>
      <c r="E834" s="63"/>
      <c r="F834" s="58">
        <v>96</v>
      </c>
      <c r="G834" s="59" t="str">
        <f t="shared" ref="G834:G897" si="102">IF(F834&lt;&gt;F833,IF(AND(SUMIF(C:C,F834&amp;"X",K:K)&gt;0,SUMIF(C:C,F834&amp;"X",K:K)&lt;SUMIF(F:F,F834,K:K)),"FB",""),"")</f>
        <v/>
      </c>
      <c r="H834" s="60" t="s">
        <v>1578</v>
      </c>
      <c r="I834" s="60" t="s">
        <v>1325</v>
      </c>
      <c r="J834" s="60" t="s">
        <v>2875</v>
      </c>
      <c r="K834" s="60">
        <v>32</v>
      </c>
      <c r="L834" s="61"/>
      <c r="M834" s="62" t="str">
        <f t="shared" ref="M834:M897" si="103">IF(D834="X",K834,"")</f>
        <v/>
      </c>
    </row>
    <row r="835" spans="1:13" x14ac:dyDescent="0.2">
      <c r="A835" s="54" t="s">
        <v>1581</v>
      </c>
      <c r="B835" s="55">
        <v>96</v>
      </c>
      <c r="C835" s="55" t="str">
        <f t="shared" si="100"/>
        <v>96</v>
      </c>
      <c r="D835" s="56" t="str">
        <f t="shared" si="101"/>
        <v/>
      </c>
      <c r="E835" s="63"/>
      <c r="F835" s="58">
        <v>96</v>
      </c>
      <c r="G835" s="59" t="str">
        <f t="shared" si="102"/>
        <v/>
      </c>
      <c r="H835" s="60" t="s">
        <v>1582</v>
      </c>
      <c r="I835" s="60" t="s">
        <v>1401</v>
      </c>
      <c r="J835" s="60" t="s">
        <v>2875</v>
      </c>
      <c r="K835" s="60">
        <v>16</v>
      </c>
      <c r="L835" s="61"/>
      <c r="M835" s="62" t="str">
        <f t="shared" si="103"/>
        <v/>
      </c>
    </row>
    <row r="836" spans="1:13" x14ac:dyDescent="0.2">
      <c r="A836" s="54" t="s">
        <v>1583</v>
      </c>
      <c r="B836" s="55">
        <v>96</v>
      </c>
      <c r="C836" s="55" t="str">
        <f t="shared" si="100"/>
        <v>96</v>
      </c>
      <c r="D836" s="56" t="str">
        <f t="shared" si="101"/>
        <v/>
      </c>
      <c r="E836" s="63"/>
      <c r="F836" s="58">
        <v>96</v>
      </c>
      <c r="G836" s="59" t="str">
        <f t="shared" si="102"/>
        <v/>
      </c>
      <c r="H836" s="60" t="s">
        <v>1584</v>
      </c>
      <c r="I836" s="60" t="s">
        <v>1401</v>
      </c>
      <c r="J836" s="60" t="s">
        <v>2875</v>
      </c>
      <c r="K836" s="60">
        <v>12</v>
      </c>
      <c r="L836" s="61"/>
      <c r="M836" s="62" t="str">
        <f t="shared" si="103"/>
        <v/>
      </c>
    </row>
    <row r="837" spans="1:13" x14ac:dyDescent="0.2">
      <c r="A837" s="54" t="s">
        <v>2815</v>
      </c>
      <c r="B837" s="55">
        <v>96</v>
      </c>
      <c r="C837" s="55" t="str">
        <f t="shared" si="100"/>
        <v>96</v>
      </c>
      <c r="D837" s="56" t="str">
        <f t="shared" si="101"/>
        <v/>
      </c>
      <c r="E837" s="63"/>
      <c r="F837" s="58">
        <v>96</v>
      </c>
      <c r="G837" s="59" t="str">
        <f t="shared" si="102"/>
        <v/>
      </c>
      <c r="H837" s="60" t="s">
        <v>2816</v>
      </c>
      <c r="I837" s="60" t="s">
        <v>1325</v>
      </c>
      <c r="J837" s="60" t="s">
        <v>2878</v>
      </c>
      <c r="K837" s="60">
        <v>7</v>
      </c>
      <c r="L837" s="61"/>
      <c r="M837" s="62" t="str">
        <f t="shared" si="103"/>
        <v/>
      </c>
    </row>
    <row r="838" spans="1:13" x14ac:dyDescent="0.2">
      <c r="A838" s="54" t="s">
        <v>1585</v>
      </c>
      <c r="B838" s="55">
        <v>96</v>
      </c>
      <c r="C838" s="55" t="str">
        <f t="shared" si="100"/>
        <v>96</v>
      </c>
      <c r="D838" s="56" t="str">
        <f t="shared" si="101"/>
        <v/>
      </c>
      <c r="E838" s="63"/>
      <c r="F838" s="58">
        <v>96</v>
      </c>
      <c r="G838" s="59" t="str">
        <f t="shared" si="102"/>
        <v/>
      </c>
      <c r="H838" s="60" t="s">
        <v>1586</v>
      </c>
      <c r="I838" s="60" t="s">
        <v>1325</v>
      </c>
      <c r="J838" s="60" t="s">
        <v>2875</v>
      </c>
      <c r="K838" s="60">
        <v>7</v>
      </c>
      <c r="L838" s="61"/>
      <c r="M838" s="62" t="str">
        <f t="shared" si="103"/>
        <v/>
      </c>
    </row>
    <row r="839" spans="1:13" x14ac:dyDescent="0.2">
      <c r="A839" s="54" t="s">
        <v>1587</v>
      </c>
      <c r="B839" s="55">
        <v>96</v>
      </c>
      <c r="C839" s="55" t="str">
        <f t="shared" si="100"/>
        <v>96</v>
      </c>
      <c r="D839" s="56" t="str">
        <f t="shared" si="101"/>
        <v/>
      </c>
      <c r="E839" s="63"/>
      <c r="F839" s="58">
        <v>96</v>
      </c>
      <c r="G839" s="59" t="str">
        <f t="shared" si="102"/>
        <v/>
      </c>
      <c r="H839" s="60" t="s">
        <v>1588</v>
      </c>
      <c r="I839" s="60" t="s">
        <v>1401</v>
      </c>
      <c r="J839" s="60" t="s">
        <v>2875</v>
      </c>
      <c r="K839" s="60">
        <v>6</v>
      </c>
      <c r="L839" s="61"/>
      <c r="M839" s="62" t="str">
        <f t="shared" si="103"/>
        <v/>
      </c>
    </row>
    <row r="840" spans="1:13" x14ac:dyDescent="0.2">
      <c r="A840" s="54" t="s">
        <v>1589</v>
      </c>
      <c r="B840" s="55">
        <v>96</v>
      </c>
      <c r="C840" s="55" t="str">
        <f t="shared" si="100"/>
        <v>96</v>
      </c>
      <c r="D840" s="56" t="str">
        <f t="shared" si="101"/>
        <v/>
      </c>
      <c r="E840" s="63"/>
      <c r="F840" s="58">
        <v>96</v>
      </c>
      <c r="G840" s="59" t="str">
        <f t="shared" si="102"/>
        <v/>
      </c>
      <c r="H840" s="60" t="s">
        <v>1590</v>
      </c>
      <c r="I840" s="60" t="s">
        <v>1401</v>
      </c>
      <c r="J840" s="60" t="s">
        <v>2878</v>
      </c>
      <c r="K840" s="60">
        <v>6</v>
      </c>
      <c r="L840" s="61"/>
      <c r="M840" s="62" t="str">
        <f t="shared" si="103"/>
        <v/>
      </c>
    </row>
    <row r="841" spans="1:13" x14ac:dyDescent="0.2">
      <c r="A841" s="54" t="s">
        <v>2817</v>
      </c>
      <c r="B841" s="55">
        <v>96</v>
      </c>
      <c r="C841" s="55" t="str">
        <f t="shared" si="100"/>
        <v>96</v>
      </c>
      <c r="D841" s="56" t="str">
        <f t="shared" si="101"/>
        <v/>
      </c>
      <c r="E841" s="63"/>
      <c r="F841" s="58">
        <v>96</v>
      </c>
      <c r="G841" s="59" t="str">
        <f t="shared" si="102"/>
        <v/>
      </c>
      <c r="H841" s="60" t="s">
        <v>2818</v>
      </c>
      <c r="I841" s="60" t="s">
        <v>1325</v>
      </c>
      <c r="J841" s="60" t="s">
        <v>2880</v>
      </c>
      <c r="K841" s="60">
        <v>6</v>
      </c>
      <c r="L841" s="61"/>
      <c r="M841" s="62" t="str">
        <f t="shared" si="103"/>
        <v/>
      </c>
    </row>
    <row r="842" spans="1:13" x14ac:dyDescent="0.2">
      <c r="A842" s="54" t="s">
        <v>1591</v>
      </c>
      <c r="B842" s="55">
        <v>96</v>
      </c>
      <c r="C842" s="55" t="str">
        <f t="shared" si="100"/>
        <v>96</v>
      </c>
      <c r="D842" s="56" t="str">
        <f t="shared" si="101"/>
        <v/>
      </c>
      <c r="E842" s="63"/>
      <c r="F842" s="58">
        <v>96</v>
      </c>
      <c r="G842" s="59" t="str">
        <f t="shared" si="102"/>
        <v/>
      </c>
      <c r="H842" s="60" t="s">
        <v>1592</v>
      </c>
      <c r="I842" s="60" t="s">
        <v>1325</v>
      </c>
      <c r="J842" s="60" t="s">
        <v>2878</v>
      </c>
      <c r="K842" s="60">
        <v>4</v>
      </c>
      <c r="L842" s="61"/>
      <c r="M842" s="62" t="str">
        <f t="shared" si="103"/>
        <v/>
      </c>
    </row>
    <row r="843" spans="1:13" x14ac:dyDescent="0.2">
      <c r="A843" s="64" t="s">
        <v>1593</v>
      </c>
      <c r="B843" s="65">
        <v>96</v>
      </c>
      <c r="C843" s="65" t="str">
        <f t="shared" si="100"/>
        <v>96</v>
      </c>
      <c r="D843" s="66" t="str">
        <f t="shared" si="101"/>
        <v/>
      </c>
      <c r="E843" s="63"/>
      <c r="F843" s="67">
        <v>96</v>
      </c>
      <c r="G843" s="68" t="str">
        <f t="shared" si="102"/>
        <v/>
      </c>
      <c r="H843" s="69" t="s">
        <v>1594</v>
      </c>
      <c r="I843" s="69" t="s">
        <v>1401</v>
      </c>
      <c r="J843" s="69" t="s">
        <v>2878</v>
      </c>
      <c r="K843" s="69">
        <v>3</v>
      </c>
      <c r="L843" s="70">
        <v>218</v>
      </c>
      <c r="M843" s="71" t="str">
        <f t="shared" si="103"/>
        <v/>
      </c>
    </row>
    <row r="844" spans="1:13" x14ac:dyDescent="0.2">
      <c r="A844" s="54" t="s">
        <v>1595</v>
      </c>
      <c r="B844" s="55">
        <v>97</v>
      </c>
      <c r="C844" s="55" t="str">
        <f t="shared" si="100"/>
        <v>97</v>
      </c>
      <c r="D844" s="56" t="str">
        <f t="shared" si="101"/>
        <v/>
      </c>
      <c r="E844" s="63"/>
      <c r="F844" s="58">
        <v>97</v>
      </c>
      <c r="G844" s="59" t="str">
        <f t="shared" si="102"/>
        <v/>
      </c>
      <c r="H844" s="60" t="s">
        <v>1596</v>
      </c>
      <c r="I844" s="60" t="s">
        <v>1401</v>
      </c>
      <c r="J844" s="60" t="s">
        <v>2878</v>
      </c>
      <c r="K844" s="60">
        <v>134</v>
      </c>
      <c r="L844" s="61"/>
      <c r="M844" s="62" t="str">
        <f t="shared" si="103"/>
        <v/>
      </c>
    </row>
    <row r="845" spans="1:13" x14ac:dyDescent="0.2">
      <c r="A845" s="54" t="s">
        <v>1597</v>
      </c>
      <c r="B845" s="55">
        <v>97</v>
      </c>
      <c r="C845" s="55" t="str">
        <f t="shared" si="100"/>
        <v>97</v>
      </c>
      <c r="D845" s="56" t="str">
        <f t="shared" si="101"/>
        <v/>
      </c>
      <c r="E845" s="63"/>
      <c r="F845" s="58">
        <v>97</v>
      </c>
      <c r="G845" s="59" t="str">
        <f t="shared" si="102"/>
        <v/>
      </c>
      <c r="H845" s="60" t="s">
        <v>1598</v>
      </c>
      <c r="I845" s="60" t="s">
        <v>1401</v>
      </c>
      <c r="J845" s="60" t="s">
        <v>2875</v>
      </c>
      <c r="K845" s="60">
        <v>56</v>
      </c>
      <c r="L845" s="61"/>
      <c r="M845" s="62" t="str">
        <f t="shared" si="103"/>
        <v/>
      </c>
    </row>
    <row r="846" spans="1:13" x14ac:dyDescent="0.2">
      <c r="A846" s="54" t="s">
        <v>1599</v>
      </c>
      <c r="B846" s="55">
        <v>97</v>
      </c>
      <c r="C846" s="55" t="str">
        <f t="shared" si="100"/>
        <v>97</v>
      </c>
      <c r="D846" s="56" t="str">
        <f t="shared" si="101"/>
        <v/>
      </c>
      <c r="E846" s="63"/>
      <c r="F846" s="58">
        <v>97</v>
      </c>
      <c r="G846" s="59" t="str">
        <f t="shared" si="102"/>
        <v/>
      </c>
      <c r="H846" s="60" t="s">
        <v>1600</v>
      </c>
      <c r="I846" s="60" t="s">
        <v>1401</v>
      </c>
      <c r="J846" s="60" t="s">
        <v>2875</v>
      </c>
      <c r="K846" s="60">
        <v>43</v>
      </c>
      <c r="L846" s="61"/>
      <c r="M846" s="62" t="str">
        <f t="shared" si="103"/>
        <v/>
      </c>
    </row>
    <row r="847" spans="1:13" x14ac:dyDescent="0.2">
      <c r="A847" s="54" t="s">
        <v>1601</v>
      </c>
      <c r="B847" s="55">
        <v>97</v>
      </c>
      <c r="C847" s="55" t="str">
        <f t="shared" si="100"/>
        <v>97</v>
      </c>
      <c r="D847" s="56" t="str">
        <f t="shared" si="101"/>
        <v/>
      </c>
      <c r="E847" s="63"/>
      <c r="F847" s="58">
        <v>97</v>
      </c>
      <c r="G847" s="59" t="str">
        <f t="shared" si="102"/>
        <v/>
      </c>
      <c r="H847" s="60" t="s">
        <v>1602</v>
      </c>
      <c r="I847" s="60" t="s">
        <v>1401</v>
      </c>
      <c r="J847" s="60" t="s">
        <v>2875</v>
      </c>
      <c r="K847" s="60">
        <v>12</v>
      </c>
      <c r="L847" s="61"/>
      <c r="M847" s="62" t="str">
        <f t="shared" si="103"/>
        <v/>
      </c>
    </row>
    <row r="848" spans="1:13" x14ac:dyDescent="0.2">
      <c r="A848" s="64" t="s">
        <v>1603</v>
      </c>
      <c r="B848" s="65">
        <v>97</v>
      </c>
      <c r="C848" s="65" t="str">
        <f t="shared" si="100"/>
        <v>97</v>
      </c>
      <c r="D848" s="66" t="str">
        <f t="shared" si="101"/>
        <v/>
      </c>
      <c r="E848" s="63"/>
      <c r="F848" s="67">
        <v>97</v>
      </c>
      <c r="G848" s="68" t="str">
        <f t="shared" si="102"/>
        <v/>
      </c>
      <c r="H848" s="69" t="s">
        <v>1604</v>
      </c>
      <c r="I848" s="69" t="s">
        <v>1401</v>
      </c>
      <c r="J848" s="69" t="s">
        <v>2875</v>
      </c>
      <c r="K848" s="69">
        <v>9</v>
      </c>
      <c r="L848" s="70">
        <v>254</v>
      </c>
      <c r="M848" s="71" t="str">
        <f t="shared" si="103"/>
        <v/>
      </c>
    </row>
    <row r="849" spans="1:13" x14ac:dyDescent="0.2">
      <c r="A849" s="54" t="s">
        <v>1605</v>
      </c>
      <c r="B849" s="55">
        <v>98</v>
      </c>
      <c r="C849" s="55" t="str">
        <f t="shared" si="100"/>
        <v>98</v>
      </c>
      <c r="D849" s="56" t="str">
        <f t="shared" si="101"/>
        <v/>
      </c>
      <c r="E849" s="63"/>
      <c r="F849" s="58">
        <v>98</v>
      </c>
      <c r="G849" s="59" t="str">
        <f t="shared" si="102"/>
        <v/>
      </c>
      <c r="H849" s="60" t="s">
        <v>1606</v>
      </c>
      <c r="I849" s="60" t="s">
        <v>1401</v>
      </c>
      <c r="J849" s="60" t="s">
        <v>2875</v>
      </c>
      <c r="K849" s="60">
        <v>53</v>
      </c>
      <c r="L849" s="61"/>
      <c r="M849" s="62" t="str">
        <f t="shared" si="103"/>
        <v/>
      </c>
    </row>
    <row r="850" spans="1:13" x14ac:dyDescent="0.2">
      <c r="A850" s="54" t="s">
        <v>1607</v>
      </c>
      <c r="B850" s="55">
        <v>98</v>
      </c>
      <c r="C850" s="55" t="str">
        <f t="shared" si="100"/>
        <v>98</v>
      </c>
      <c r="D850" s="56" t="str">
        <f t="shared" si="101"/>
        <v/>
      </c>
      <c r="E850" s="63"/>
      <c r="F850" s="58">
        <v>98</v>
      </c>
      <c r="G850" s="59" t="str">
        <f t="shared" si="102"/>
        <v/>
      </c>
      <c r="H850" s="60" t="s">
        <v>1608</v>
      </c>
      <c r="I850" s="60" t="s">
        <v>1401</v>
      </c>
      <c r="J850" s="60" t="s">
        <v>2878</v>
      </c>
      <c r="K850" s="60">
        <v>43</v>
      </c>
      <c r="L850" s="61"/>
      <c r="M850" s="62" t="str">
        <f t="shared" si="103"/>
        <v/>
      </c>
    </row>
    <row r="851" spans="1:13" x14ac:dyDescent="0.2">
      <c r="A851" s="54" t="s">
        <v>1609</v>
      </c>
      <c r="B851" s="55">
        <v>98</v>
      </c>
      <c r="C851" s="55" t="str">
        <f t="shared" si="100"/>
        <v>98</v>
      </c>
      <c r="D851" s="56" t="str">
        <f t="shared" si="101"/>
        <v/>
      </c>
      <c r="E851" s="63"/>
      <c r="F851" s="58">
        <v>98</v>
      </c>
      <c r="G851" s="59" t="str">
        <f t="shared" si="102"/>
        <v/>
      </c>
      <c r="H851" s="60" t="s">
        <v>1610</v>
      </c>
      <c r="I851" s="60" t="s">
        <v>1401</v>
      </c>
      <c r="J851" s="60" t="s">
        <v>2875</v>
      </c>
      <c r="K851" s="60">
        <v>37</v>
      </c>
      <c r="L851" s="61"/>
      <c r="M851" s="62" t="str">
        <f t="shared" si="103"/>
        <v/>
      </c>
    </row>
    <row r="852" spans="1:13" x14ac:dyDescent="0.2">
      <c r="A852" s="54" t="s">
        <v>1611</v>
      </c>
      <c r="B852" s="55">
        <v>98</v>
      </c>
      <c r="C852" s="55" t="str">
        <f t="shared" si="100"/>
        <v>98</v>
      </c>
      <c r="D852" s="56" t="str">
        <f t="shared" si="101"/>
        <v/>
      </c>
      <c r="E852" s="63"/>
      <c r="F852" s="58">
        <v>98</v>
      </c>
      <c r="G852" s="59" t="str">
        <f t="shared" si="102"/>
        <v/>
      </c>
      <c r="H852" s="60" t="s">
        <v>1612</v>
      </c>
      <c r="I852" s="60" t="s">
        <v>1401</v>
      </c>
      <c r="J852" s="60" t="s">
        <v>2881</v>
      </c>
      <c r="K852" s="60">
        <v>33</v>
      </c>
      <c r="L852" s="61"/>
      <c r="M852" s="62" t="str">
        <f t="shared" si="103"/>
        <v/>
      </c>
    </row>
    <row r="853" spans="1:13" x14ac:dyDescent="0.2">
      <c r="A853" s="54" t="s">
        <v>1613</v>
      </c>
      <c r="B853" s="55">
        <v>98</v>
      </c>
      <c r="C853" s="55" t="str">
        <f t="shared" si="100"/>
        <v>98</v>
      </c>
      <c r="D853" s="56" t="str">
        <f t="shared" si="101"/>
        <v/>
      </c>
      <c r="E853" s="63"/>
      <c r="F853" s="58">
        <v>98</v>
      </c>
      <c r="G853" s="59" t="str">
        <f t="shared" si="102"/>
        <v/>
      </c>
      <c r="H853" s="60" t="s">
        <v>1614</v>
      </c>
      <c r="I853" s="60" t="s">
        <v>1401</v>
      </c>
      <c r="J853" s="60" t="s">
        <v>2875</v>
      </c>
      <c r="K853" s="60">
        <v>31</v>
      </c>
      <c r="L853" s="61"/>
      <c r="M853" s="62" t="str">
        <f t="shared" si="103"/>
        <v/>
      </c>
    </row>
    <row r="854" spans="1:13" x14ac:dyDescent="0.2">
      <c r="A854" s="54" t="s">
        <v>2819</v>
      </c>
      <c r="B854" s="55">
        <v>98</v>
      </c>
      <c r="C854" s="55" t="str">
        <f t="shared" si="100"/>
        <v>98</v>
      </c>
      <c r="D854" s="56" t="str">
        <f t="shared" si="101"/>
        <v/>
      </c>
      <c r="E854" s="63"/>
      <c r="F854" s="58">
        <v>98</v>
      </c>
      <c r="G854" s="59" t="str">
        <f t="shared" si="102"/>
        <v/>
      </c>
      <c r="H854" s="60" t="s">
        <v>2820</v>
      </c>
      <c r="I854" s="60" t="s">
        <v>1401</v>
      </c>
      <c r="J854" s="60" t="s">
        <v>2884</v>
      </c>
      <c r="K854" s="60">
        <v>30</v>
      </c>
      <c r="L854" s="61"/>
      <c r="M854" s="62" t="str">
        <f t="shared" si="103"/>
        <v/>
      </c>
    </row>
    <row r="855" spans="1:13" x14ac:dyDescent="0.2">
      <c r="A855" s="54" t="s">
        <v>1615</v>
      </c>
      <c r="B855" s="55">
        <v>98</v>
      </c>
      <c r="C855" s="55" t="str">
        <f t="shared" si="100"/>
        <v>98</v>
      </c>
      <c r="D855" s="56" t="str">
        <f t="shared" si="101"/>
        <v/>
      </c>
      <c r="E855" s="63"/>
      <c r="F855" s="58">
        <v>98</v>
      </c>
      <c r="G855" s="59" t="str">
        <f t="shared" si="102"/>
        <v/>
      </c>
      <c r="H855" s="60" t="s">
        <v>1616</v>
      </c>
      <c r="I855" s="60" t="s">
        <v>1401</v>
      </c>
      <c r="J855" s="60" t="s">
        <v>2875</v>
      </c>
      <c r="K855" s="60">
        <v>22</v>
      </c>
      <c r="L855" s="61"/>
      <c r="M855" s="62" t="str">
        <f t="shared" si="103"/>
        <v/>
      </c>
    </row>
    <row r="856" spans="1:13" x14ac:dyDescent="0.2">
      <c r="A856" s="54" t="s">
        <v>1617</v>
      </c>
      <c r="B856" s="55">
        <v>98</v>
      </c>
      <c r="C856" s="55" t="str">
        <f t="shared" si="100"/>
        <v>98</v>
      </c>
      <c r="D856" s="56" t="str">
        <f t="shared" si="101"/>
        <v/>
      </c>
      <c r="E856" s="63"/>
      <c r="F856" s="58">
        <v>98</v>
      </c>
      <c r="G856" s="59" t="str">
        <f t="shared" si="102"/>
        <v/>
      </c>
      <c r="H856" s="60" t="s">
        <v>1618</v>
      </c>
      <c r="I856" s="60" t="s">
        <v>1401</v>
      </c>
      <c r="J856" s="60" t="s">
        <v>2875</v>
      </c>
      <c r="K856" s="60">
        <v>11</v>
      </c>
      <c r="L856" s="61"/>
      <c r="M856" s="62" t="str">
        <f t="shared" si="103"/>
        <v/>
      </c>
    </row>
    <row r="857" spans="1:13" x14ac:dyDescent="0.2">
      <c r="A857" s="54" t="s">
        <v>1621</v>
      </c>
      <c r="B857" s="55">
        <v>98</v>
      </c>
      <c r="C857" s="55" t="str">
        <f t="shared" si="100"/>
        <v>98</v>
      </c>
      <c r="D857" s="56" t="str">
        <f t="shared" si="101"/>
        <v/>
      </c>
      <c r="E857" s="63"/>
      <c r="F857" s="58">
        <v>98</v>
      </c>
      <c r="G857" s="59" t="str">
        <f t="shared" si="102"/>
        <v/>
      </c>
      <c r="H857" s="60" t="s">
        <v>1622</v>
      </c>
      <c r="I857" s="60" t="s">
        <v>1401</v>
      </c>
      <c r="J857" s="60" t="s">
        <v>2878</v>
      </c>
      <c r="K857" s="60">
        <v>6</v>
      </c>
      <c r="L857" s="61"/>
      <c r="M857" s="62" t="str">
        <f t="shared" si="103"/>
        <v/>
      </c>
    </row>
    <row r="858" spans="1:13" x14ac:dyDescent="0.2">
      <c r="A858" s="54" t="s">
        <v>1619</v>
      </c>
      <c r="B858" s="55">
        <v>98</v>
      </c>
      <c r="C858" s="55" t="str">
        <f t="shared" si="100"/>
        <v>98</v>
      </c>
      <c r="D858" s="56" t="str">
        <f t="shared" si="101"/>
        <v/>
      </c>
      <c r="E858" s="63"/>
      <c r="F858" s="58">
        <v>98</v>
      </c>
      <c r="G858" s="59" t="str">
        <f t="shared" si="102"/>
        <v/>
      </c>
      <c r="H858" s="60" t="s">
        <v>1620</v>
      </c>
      <c r="I858" s="60" t="s">
        <v>1401</v>
      </c>
      <c r="J858" s="60" t="s">
        <v>2878</v>
      </c>
      <c r="K858" s="60">
        <v>6</v>
      </c>
      <c r="L858" s="61"/>
      <c r="M858" s="62" t="str">
        <f t="shared" si="103"/>
        <v/>
      </c>
    </row>
    <row r="859" spans="1:13" x14ac:dyDescent="0.2">
      <c r="A859" s="54" t="s">
        <v>1623</v>
      </c>
      <c r="B859" s="55">
        <v>98</v>
      </c>
      <c r="C859" s="55" t="str">
        <f t="shared" si="100"/>
        <v>98</v>
      </c>
      <c r="D859" s="56" t="str">
        <f t="shared" si="101"/>
        <v/>
      </c>
      <c r="E859" s="63"/>
      <c r="F859" s="58">
        <v>98</v>
      </c>
      <c r="G859" s="59" t="str">
        <f t="shared" si="102"/>
        <v/>
      </c>
      <c r="H859" s="60" t="s">
        <v>1624</v>
      </c>
      <c r="I859" s="60" t="s">
        <v>1401</v>
      </c>
      <c r="J859" s="60" t="s">
        <v>2878</v>
      </c>
      <c r="K859" s="60">
        <v>6</v>
      </c>
      <c r="L859" s="61"/>
      <c r="M859" s="62" t="str">
        <f t="shared" si="103"/>
        <v/>
      </c>
    </row>
    <row r="860" spans="1:13" x14ac:dyDescent="0.2">
      <c r="A860" s="54" t="s">
        <v>1625</v>
      </c>
      <c r="B860" s="55">
        <v>98</v>
      </c>
      <c r="C860" s="55" t="str">
        <f t="shared" si="100"/>
        <v>98</v>
      </c>
      <c r="D860" s="56" t="str">
        <f t="shared" si="101"/>
        <v/>
      </c>
      <c r="E860" s="63"/>
      <c r="F860" s="58">
        <v>98</v>
      </c>
      <c r="G860" s="59" t="str">
        <f t="shared" si="102"/>
        <v/>
      </c>
      <c r="H860" s="60" t="s">
        <v>1626</v>
      </c>
      <c r="I860" s="60" t="s">
        <v>1401</v>
      </c>
      <c r="J860" s="60" t="s">
        <v>2878</v>
      </c>
      <c r="K860" s="60">
        <v>6</v>
      </c>
      <c r="L860" s="61"/>
      <c r="M860" s="62" t="str">
        <f t="shared" si="103"/>
        <v/>
      </c>
    </row>
    <row r="861" spans="1:13" x14ac:dyDescent="0.2">
      <c r="A861" s="64" t="s">
        <v>1627</v>
      </c>
      <c r="B861" s="65">
        <v>98</v>
      </c>
      <c r="C861" s="65" t="str">
        <f t="shared" si="100"/>
        <v>98</v>
      </c>
      <c r="D861" s="66" t="str">
        <f t="shared" si="101"/>
        <v/>
      </c>
      <c r="E861" s="63"/>
      <c r="F861" s="67">
        <v>98</v>
      </c>
      <c r="G861" s="68" t="str">
        <f t="shared" si="102"/>
        <v/>
      </c>
      <c r="H861" s="69" t="s">
        <v>1628</v>
      </c>
      <c r="I861" s="69" t="s">
        <v>1401</v>
      </c>
      <c r="J861" s="69" t="s">
        <v>2885</v>
      </c>
      <c r="K861" s="69">
        <v>4</v>
      </c>
      <c r="L861" s="70">
        <v>288</v>
      </c>
      <c r="M861" s="71" t="str">
        <f t="shared" si="103"/>
        <v/>
      </c>
    </row>
    <row r="862" spans="1:13" x14ac:dyDescent="0.2">
      <c r="A862" s="54" t="s">
        <v>1629</v>
      </c>
      <c r="B862" s="55">
        <v>99</v>
      </c>
      <c r="C862" s="55" t="str">
        <f t="shared" si="100"/>
        <v>99</v>
      </c>
      <c r="D862" s="56" t="str">
        <f t="shared" si="101"/>
        <v/>
      </c>
      <c r="E862" s="63"/>
      <c r="F862" s="58">
        <v>99</v>
      </c>
      <c r="G862" s="59" t="str">
        <f t="shared" si="102"/>
        <v/>
      </c>
      <c r="H862" s="60" t="s">
        <v>1630</v>
      </c>
      <c r="I862" s="60" t="s">
        <v>1222</v>
      </c>
      <c r="J862" s="60" t="s">
        <v>2878</v>
      </c>
      <c r="K862" s="60">
        <v>113</v>
      </c>
      <c r="L862" s="61"/>
      <c r="M862" s="62" t="str">
        <f t="shared" si="103"/>
        <v/>
      </c>
    </row>
    <row r="863" spans="1:13" x14ac:dyDescent="0.2">
      <c r="A863" s="54" t="s">
        <v>1631</v>
      </c>
      <c r="B863" s="55">
        <v>99</v>
      </c>
      <c r="C863" s="55" t="str">
        <f t="shared" si="100"/>
        <v>99</v>
      </c>
      <c r="D863" s="56" t="str">
        <f t="shared" si="101"/>
        <v/>
      </c>
      <c r="E863" s="63"/>
      <c r="F863" s="58">
        <v>99</v>
      </c>
      <c r="G863" s="59" t="str">
        <f t="shared" si="102"/>
        <v/>
      </c>
      <c r="H863" s="60" t="s">
        <v>1632</v>
      </c>
      <c r="I863" s="60" t="s">
        <v>1222</v>
      </c>
      <c r="J863" s="60" t="s">
        <v>2875</v>
      </c>
      <c r="K863" s="60">
        <v>63</v>
      </c>
      <c r="L863" s="61"/>
      <c r="M863" s="62" t="str">
        <f t="shared" si="103"/>
        <v/>
      </c>
    </row>
    <row r="864" spans="1:13" x14ac:dyDescent="0.2">
      <c r="A864" s="54" t="s">
        <v>1633</v>
      </c>
      <c r="B864" s="55">
        <v>99</v>
      </c>
      <c r="C864" s="55" t="str">
        <f t="shared" si="100"/>
        <v>99</v>
      </c>
      <c r="D864" s="56" t="str">
        <f t="shared" si="101"/>
        <v/>
      </c>
      <c r="E864" s="63"/>
      <c r="F864" s="58">
        <v>99</v>
      </c>
      <c r="G864" s="59" t="str">
        <f t="shared" si="102"/>
        <v/>
      </c>
      <c r="H864" s="60" t="s">
        <v>1634</v>
      </c>
      <c r="I864" s="60" t="s">
        <v>1325</v>
      </c>
      <c r="J864" s="60" t="s">
        <v>2885</v>
      </c>
      <c r="K864" s="60">
        <v>19</v>
      </c>
      <c r="L864" s="61"/>
      <c r="M864" s="62" t="str">
        <f t="shared" si="103"/>
        <v/>
      </c>
    </row>
    <row r="865" spans="1:13" x14ac:dyDescent="0.2">
      <c r="A865" s="54" t="s">
        <v>1635</v>
      </c>
      <c r="B865" s="55">
        <v>99</v>
      </c>
      <c r="C865" s="55" t="str">
        <f t="shared" si="100"/>
        <v>99</v>
      </c>
      <c r="D865" s="56" t="str">
        <f t="shared" si="101"/>
        <v/>
      </c>
      <c r="E865" s="63"/>
      <c r="F865" s="58">
        <v>99</v>
      </c>
      <c r="G865" s="59" t="str">
        <f t="shared" si="102"/>
        <v/>
      </c>
      <c r="H865" s="60" t="s">
        <v>1636</v>
      </c>
      <c r="I865" s="60" t="s">
        <v>1222</v>
      </c>
      <c r="J865" s="60" t="s">
        <v>2875</v>
      </c>
      <c r="K865" s="60">
        <v>11</v>
      </c>
      <c r="L865" s="61"/>
      <c r="M865" s="62" t="str">
        <f t="shared" si="103"/>
        <v/>
      </c>
    </row>
    <row r="866" spans="1:13" x14ac:dyDescent="0.2">
      <c r="A866" s="54" t="s">
        <v>1637</v>
      </c>
      <c r="B866" s="55">
        <v>99</v>
      </c>
      <c r="C866" s="55" t="str">
        <f t="shared" si="100"/>
        <v>99</v>
      </c>
      <c r="D866" s="56" t="str">
        <f t="shared" si="101"/>
        <v/>
      </c>
      <c r="E866" s="63"/>
      <c r="F866" s="58">
        <v>99</v>
      </c>
      <c r="G866" s="59" t="str">
        <f t="shared" si="102"/>
        <v/>
      </c>
      <c r="H866" s="60" t="s">
        <v>1638</v>
      </c>
      <c r="I866" s="60" t="s">
        <v>1325</v>
      </c>
      <c r="J866" s="60" t="s">
        <v>2875</v>
      </c>
      <c r="K866" s="60">
        <v>10</v>
      </c>
      <c r="L866" s="61"/>
      <c r="M866" s="62" t="str">
        <f t="shared" si="103"/>
        <v/>
      </c>
    </row>
    <row r="867" spans="1:13" x14ac:dyDescent="0.2">
      <c r="A867" s="54" t="s">
        <v>1639</v>
      </c>
      <c r="B867" s="55">
        <v>99</v>
      </c>
      <c r="C867" s="55" t="str">
        <f t="shared" si="100"/>
        <v>99</v>
      </c>
      <c r="D867" s="56" t="str">
        <f t="shared" si="101"/>
        <v/>
      </c>
      <c r="E867" s="63"/>
      <c r="F867" s="58">
        <v>99</v>
      </c>
      <c r="G867" s="59" t="str">
        <f t="shared" si="102"/>
        <v/>
      </c>
      <c r="H867" s="60" t="s">
        <v>1640</v>
      </c>
      <c r="I867" s="60" t="s">
        <v>1222</v>
      </c>
      <c r="J867" s="60" t="s">
        <v>2878</v>
      </c>
      <c r="K867" s="60">
        <v>8</v>
      </c>
      <c r="L867" s="61"/>
      <c r="M867" s="62" t="str">
        <f t="shared" si="103"/>
        <v/>
      </c>
    </row>
    <row r="868" spans="1:13" x14ac:dyDescent="0.2">
      <c r="A868" s="64" t="s">
        <v>1641</v>
      </c>
      <c r="B868" s="65">
        <v>99</v>
      </c>
      <c r="C868" s="65" t="str">
        <f t="shared" si="100"/>
        <v>99</v>
      </c>
      <c r="D868" s="66" t="str">
        <f t="shared" si="101"/>
        <v/>
      </c>
      <c r="E868" s="63"/>
      <c r="F868" s="67">
        <v>99</v>
      </c>
      <c r="G868" s="68" t="str">
        <f t="shared" si="102"/>
        <v/>
      </c>
      <c r="H868" s="69" t="s">
        <v>1642</v>
      </c>
      <c r="I868" s="69" t="s">
        <v>1325</v>
      </c>
      <c r="J868" s="69" t="s">
        <v>2878</v>
      </c>
      <c r="K868" s="69">
        <v>2</v>
      </c>
      <c r="L868" s="70">
        <v>226</v>
      </c>
      <c r="M868" s="71" t="str">
        <f t="shared" si="103"/>
        <v/>
      </c>
    </row>
    <row r="869" spans="1:13" x14ac:dyDescent="0.2">
      <c r="A869" s="54" t="s">
        <v>1659</v>
      </c>
      <c r="B869" s="55">
        <v>100</v>
      </c>
      <c r="C869" s="55" t="str">
        <f t="shared" si="100"/>
        <v>100</v>
      </c>
      <c r="D869" s="56" t="str">
        <f t="shared" si="101"/>
        <v/>
      </c>
      <c r="E869" s="63"/>
      <c r="F869" s="58">
        <v>100</v>
      </c>
      <c r="G869" s="59" t="str">
        <f t="shared" si="102"/>
        <v/>
      </c>
      <c r="H869" s="60" t="s">
        <v>1660</v>
      </c>
      <c r="I869" s="60" t="s">
        <v>1222</v>
      </c>
      <c r="J869" s="60" t="s">
        <v>2875</v>
      </c>
      <c r="K869" s="60">
        <v>77</v>
      </c>
      <c r="L869" s="61"/>
      <c r="M869" s="62" t="str">
        <f t="shared" si="103"/>
        <v/>
      </c>
    </row>
    <row r="870" spans="1:13" x14ac:dyDescent="0.2">
      <c r="A870" s="54" t="s">
        <v>1661</v>
      </c>
      <c r="B870" s="55">
        <v>100</v>
      </c>
      <c r="C870" s="55" t="str">
        <f t="shared" si="100"/>
        <v>100</v>
      </c>
      <c r="D870" s="56" t="str">
        <f t="shared" si="101"/>
        <v/>
      </c>
      <c r="E870" s="63"/>
      <c r="F870" s="58">
        <v>100</v>
      </c>
      <c r="G870" s="59" t="str">
        <f t="shared" si="102"/>
        <v/>
      </c>
      <c r="H870" s="60" t="s">
        <v>1662</v>
      </c>
      <c r="I870" s="60" t="s">
        <v>1222</v>
      </c>
      <c r="J870" s="60" t="s">
        <v>2875</v>
      </c>
      <c r="K870" s="60">
        <v>23</v>
      </c>
      <c r="L870" s="61"/>
      <c r="M870" s="62" t="str">
        <f t="shared" si="103"/>
        <v/>
      </c>
    </row>
    <row r="871" spans="1:13" x14ac:dyDescent="0.2">
      <c r="A871" s="54" t="s">
        <v>1663</v>
      </c>
      <c r="B871" s="55">
        <v>100</v>
      </c>
      <c r="C871" s="55" t="str">
        <f t="shared" si="100"/>
        <v>100</v>
      </c>
      <c r="D871" s="56" t="str">
        <f t="shared" si="101"/>
        <v/>
      </c>
      <c r="E871" s="63"/>
      <c r="F871" s="58">
        <v>100</v>
      </c>
      <c r="G871" s="59" t="str">
        <f t="shared" si="102"/>
        <v/>
      </c>
      <c r="H871" s="60" t="s">
        <v>1664</v>
      </c>
      <c r="I871" s="60" t="s">
        <v>1222</v>
      </c>
      <c r="J871" s="60" t="s">
        <v>2875</v>
      </c>
      <c r="K871" s="60">
        <v>16</v>
      </c>
      <c r="L871" s="61"/>
      <c r="M871" s="62" t="str">
        <f t="shared" si="103"/>
        <v/>
      </c>
    </row>
    <row r="872" spans="1:13" x14ac:dyDescent="0.2">
      <c r="A872" s="54" t="s">
        <v>1665</v>
      </c>
      <c r="B872" s="55">
        <v>100</v>
      </c>
      <c r="C872" s="55" t="str">
        <f t="shared" si="100"/>
        <v>100</v>
      </c>
      <c r="D872" s="56" t="str">
        <f t="shared" si="101"/>
        <v/>
      </c>
      <c r="E872" s="63"/>
      <c r="F872" s="58">
        <v>100</v>
      </c>
      <c r="G872" s="59" t="str">
        <f t="shared" si="102"/>
        <v/>
      </c>
      <c r="H872" s="60" t="s">
        <v>1666</v>
      </c>
      <c r="I872" s="60" t="s">
        <v>1222</v>
      </c>
      <c r="J872" s="60" t="s">
        <v>2875</v>
      </c>
      <c r="K872" s="60">
        <v>11</v>
      </c>
      <c r="L872" s="61"/>
      <c r="M872" s="62" t="str">
        <f t="shared" si="103"/>
        <v/>
      </c>
    </row>
    <row r="873" spans="1:13" x14ac:dyDescent="0.2">
      <c r="A873" s="54" t="s">
        <v>1667</v>
      </c>
      <c r="B873" s="55">
        <v>100</v>
      </c>
      <c r="C873" s="55" t="str">
        <f t="shared" si="100"/>
        <v>100</v>
      </c>
      <c r="D873" s="56" t="str">
        <f t="shared" si="101"/>
        <v/>
      </c>
      <c r="E873" s="63"/>
      <c r="F873" s="58">
        <v>100</v>
      </c>
      <c r="G873" s="59" t="str">
        <f t="shared" si="102"/>
        <v/>
      </c>
      <c r="H873" s="60" t="s">
        <v>1668</v>
      </c>
      <c r="I873" s="60" t="s">
        <v>1222</v>
      </c>
      <c r="J873" s="60" t="s">
        <v>2880</v>
      </c>
      <c r="K873" s="60">
        <v>10</v>
      </c>
      <c r="L873" s="61"/>
      <c r="M873" s="62" t="str">
        <f t="shared" si="103"/>
        <v/>
      </c>
    </row>
    <row r="874" spans="1:13" x14ac:dyDescent="0.2">
      <c r="A874" s="54" t="s">
        <v>1669</v>
      </c>
      <c r="B874" s="55">
        <v>100</v>
      </c>
      <c r="C874" s="55" t="str">
        <f t="shared" si="100"/>
        <v>100</v>
      </c>
      <c r="D874" s="56" t="str">
        <f t="shared" si="101"/>
        <v/>
      </c>
      <c r="E874" s="63"/>
      <c r="F874" s="58">
        <v>100</v>
      </c>
      <c r="G874" s="59" t="str">
        <f t="shared" si="102"/>
        <v/>
      </c>
      <c r="H874" s="60" t="s">
        <v>1670</v>
      </c>
      <c r="I874" s="60" t="s">
        <v>1222</v>
      </c>
      <c r="J874" s="60" t="s">
        <v>2884</v>
      </c>
      <c r="K874" s="60">
        <v>8</v>
      </c>
      <c r="L874" s="61"/>
      <c r="M874" s="62" t="str">
        <f t="shared" si="103"/>
        <v/>
      </c>
    </row>
    <row r="875" spans="1:13" x14ac:dyDescent="0.2">
      <c r="A875" s="54" t="s">
        <v>1671</v>
      </c>
      <c r="B875" s="55">
        <v>100</v>
      </c>
      <c r="C875" s="55" t="str">
        <f t="shared" si="100"/>
        <v>100</v>
      </c>
      <c r="D875" s="56" t="str">
        <f t="shared" si="101"/>
        <v/>
      </c>
      <c r="E875" s="63"/>
      <c r="F875" s="58">
        <v>100</v>
      </c>
      <c r="G875" s="59" t="str">
        <f t="shared" si="102"/>
        <v/>
      </c>
      <c r="H875" s="60" t="s">
        <v>1672</v>
      </c>
      <c r="I875" s="60" t="s">
        <v>1222</v>
      </c>
      <c r="J875" s="60" t="s">
        <v>2878</v>
      </c>
      <c r="K875" s="60">
        <v>7</v>
      </c>
      <c r="L875" s="61"/>
      <c r="M875" s="62" t="str">
        <f t="shared" si="103"/>
        <v/>
      </c>
    </row>
    <row r="876" spans="1:13" x14ac:dyDescent="0.2">
      <c r="A876" s="54" t="s">
        <v>1673</v>
      </c>
      <c r="B876" s="55">
        <v>100</v>
      </c>
      <c r="C876" s="55" t="str">
        <f t="shared" si="100"/>
        <v>100</v>
      </c>
      <c r="D876" s="56" t="str">
        <f t="shared" si="101"/>
        <v/>
      </c>
      <c r="E876" s="63"/>
      <c r="F876" s="58">
        <v>100</v>
      </c>
      <c r="G876" s="59" t="str">
        <f t="shared" si="102"/>
        <v/>
      </c>
      <c r="H876" s="60" t="s">
        <v>1674</v>
      </c>
      <c r="I876" s="60" t="s">
        <v>1222</v>
      </c>
      <c r="J876" s="60" t="s">
        <v>2884</v>
      </c>
      <c r="K876" s="60">
        <v>7</v>
      </c>
      <c r="L876" s="61"/>
      <c r="M876" s="62" t="str">
        <f t="shared" si="103"/>
        <v/>
      </c>
    </row>
    <row r="877" spans="1:13" x14ac:dyDescent="0.2">
      <c r="A877" s="54" t="s">
        <v>1675</v>
      </c>
      <c r="B877" s="55">
        <v>100</v>
      </c>
      <c r="C877" s="55" t="str">
        <f t="shared" si="100"/>
        <v>100</v>
      </c>
      <c r="D877" s="56" t="str">
        <f t="shared" si="101"/>
        <v/>
      </c>
      <c r="E877" s="63"/>
      <c r="F877" s="58">
        <v>100</v>
      </c>
      <c r="G877" s="59" t="str">
        <f t="shared" si="102"/>
        <v/>
      </c>
      <c r="H877" s="60" t="s">
        <v>1676</v>
      </c>
      <c r="I877" s="60" t="s">
        <v>1222</v>
      </c>
      <c r="J877" s="60" t="s">
        <v>2875</v>
      </c>
      <c r="K877" s="60">
        <v>7</v>
      </c>
      <c r="L877" s="61"/>
      <c r="M877" s="62" t="str">
        <f t="shared" si="103"/>
        <v/>
      </c>
    </row>
    <row r="878" spans="1:13" x14ac:dyDescent="0.2">
      <c r="A878" s="54" t="s">
        <v>1677</v>
      </c>
      <c r="B878" s="55">
        <v>100</v>
      </c>
      <c r="C878" s="55" t="str">
        <f t="shared" si="100"/>
        <v>100</v>
      </c>
      <c r="D878" s="56" t="str">
        <f t="shared" si="101"/>
        <v/>
      </c>
      <c r="E878" s="63"/>
      <c r="F878" s="58">
        <v>100</v>
      </c>
      <c r="G878" s="59" t="str">
        <f t="shared" si="102"/>
        <v/>
      </c>
      <c r="H878" s="60" t="s">
        <v>1678</v>
      </c>
      <c r="I878" s="60" t="s">
        <v>1222</v>
      </c>
      <c r="J878" s="60" t="s">
        <v>2878</v>
      </c>
      <c r="K878" s="60">
        <v>5</v>
      </c>
      <c r="L878" s="61"/>
      <c r="M878" s="62" t="str">
        <f t="shared" si="103"/>
        <v/>
      </c>
    </row>
    <row r="879" spans="1:13" x14ac:dyDescent="0.2">
      <c r="A879" s="54" t="s">
        <v>1681</v>
      </c>
      <c r="B879" s="55">
        <v>100</v>
      </c>
      <c r="C879" s="55" t="str">
        <f t="shared" si="100"/>
        <v>100</v>
      </c>
      <c r="D879" s="56" t="str">
        <f t="shared" si="101"/>
        <v/>
      </c>
      <c r="E879" s="63"/>
      <c r="F879" s="58">
        <v>100</v>
      </c>
      <c r="G879" s="59" t="str">
        <f t="shared" si="102"/>
        <v/>
      </c>
      <c r="H879" s="60" t="s">
        <v>1682</v>
      </c>
      <c r="I879" s="60" t="s">
        <v>1222</v>
      </c>
      <c r="J879" s="60" t="s">
        <v>2875</v>
      </c>
      <c r="K879" s="60">
        <v>5</v>
      </c>
      <c r="L879" s="61"/>
      <c r="M879" s="62" t="str">
        <f t="shared" si="103"/>
        <v/>
      </c>
    </row>
    <row r="880" spans="1:13" x14ac:dyDescent="0.2">
      <c r="A880" s="54" t="s">
        <v>1679</v>
      </c>
      <c r="B880" s="55">
        <v>100</v>
      </c>
      <c r="C880" s="55" t="str">
        <f t="shared" si="100"/>
        <v>100</v>
      </c>
      <c r="D880" s="56" t="str">
        <f t="shared" si="101"/>
        <v/>
      </c>
      <c r="E880" s="63"/>
      <c r="F880" s="58">
        <v>100</v>
      </c>
      <c r="G880" s="59" t="str">
        <f t="shared" si="102"/>
        <v/>
      </c>
      <c r="H880" s="60" t="s">
        <v>1680</v>
      </c>
      <c r="I880" s="60" t="s">
        <v>1222</v>
      </c>
      <c r="J880" s="60" t="s">
        <v>2878</v>
      </c>
      <c r="K880" s="60">
        <v>4</v>
      </c>
      <c r="L880" s="61"/>
      <c r="M880" s="62" t="str">
        <f t="shared" si="103"/>
        <v/>
      </c>
    </row>
    <row r="881" spans="1:13" x14ac:dyDescent="0.2">
      <c r="A881" s="54" t="s">
        <v>1683</v>
      </c>
      <c r="B881" s="55">
        <v>100</v>
      </c>
      <c r="C881" s="55" t="str">
        <f t="shared" si="100"/>
        <v>100</v>
      </c>
      <c r="D881" s="56" t="str">
        <f t="shared" si="101"/>
        <v/>
      </c>
      <c r="E881" s="63"/>
      <c r="F881" s="58">
        <v>100</v>
      </c>
      <c r="G881" s="59" t="str">
        <f t="shared" si="102"/>
        <v/>
      </c>
      <c r="H881" s="60" t="s">
        <v>1684</v>
      </c>
      <c r="I881" s="60" t="s">
        <v>1222</v>
      </c>
      <c r="J881" s="60" t="s">
        <v>2884</v>
      </c>
      <c r="K881" s="60">
        <v>3</v>
      </c>
      <c r="L881" s="61"/>
      <c r="M881" s="62" t="str">
        <f t="shared" si="103"/>
        <v/>
      </c>
    </row>
    <row r="882" spans="1:13" x14ac:dyDescent="0.2">
      <c r="A882" s="64" t="s">
        <v>1685</v>
      </c>
      <c r="B882" s="65">
        <v>100</v>
      </c>
      <c r="C882" s="65" t="str">
        <f t="shared" si="100"/>
        <v>100</v>
      </c>
      <c r="D882" s="66" t="str">
        <f t="shared" si="101"/>
        <v/>
      </c>
      <c r="E882" s="63"/>
      <c r="F882" s="67">
        <v>100</v>
      </c>
      <c r="G882" s="68" t="str">
        <f t="shared" si="102"/>
        <v/>
      </c>
      <c r="H882" s="69" t="s">
        <v>1686</v>
      </c>
      <c r="I882" s="69" t="s">
        <v>445</v>
      </c>
      <c r="J882" s="69" t="s">
        <v>2878</v>
      </c>
      <c r="K882" s="69">
        <v>3</v>
      </c>
      <c r="L882" s="70">
        <v>186</v>
      </c>
      <c r="M882" s="71" t="str">
        <f t="shared" si="103"/>
        <v/>
      </c>
    </row>
    <row r="883" spans="1:13" x14ac:dyDescent="0.2">
      <c r="A883" s="54" t="s">
        <v>1687</v>
      </c>
      <c r="B883" s="55">
        <v>101</v>
      </c>
      <c r="C883" s="55" t="str">
        <f t="shared" si="100"/>
        <v>101</v>
      </c>
      <c r="D883" s="56" t="str">
        <f t="shared" si="101"/>
        <v/>
      </c>
      <c r="E883" s="63"/>
      <c r="F883" s="58">
        <v>101</v>
      </c>
      <c r="G883" s="59" t="str">
        <f t="shared" si="102"/>
        <v/>
      </c>
      <c r="H883" s="60" t="s">
        <v>1688</v>
      </c>
      <c r="I883" s="60" t="s">
        <v>1222</v>
      </c>
      <c r="J883" s="60" t="s">
        <v>2883</v>
      </c>
      <c r="K883" s="60">
        <v>242</v>
      </c>
      <c r="L883" s="61"/>
      <c r="M883" s="62" t="str">
        <f t="shared" si="103"/>
        <v/>
      </c>
    </row>
    <row r="884" spans="1:13" x14ac:dyDescent="0.2">
      <c r="A884" s="54" t="s">
        <v>1689</v>
      </c>
      <c r="B884" s="55">
        <v>101</v>
      </c>
      <c r="C884" s="55" t="str">
        <f t="shared" si="100"/>
        <v>101</v>
      </c>
      <c r="D884" s="56" t="str">
        <f t="shared" si="101"/>
        <v/>
      </c>
      <c r="E884" s="63"/>
      <c r="F884" s="58">
        <v>101</v>
      </c>
      <c r="G884" s="59" t="str">
        <f t="shared" si="102"/>
        <v/>
      </c>
      <c r="H884" s="60" t="s">
        <v>1690</v>
      </c>
      <c r="I884" s="60" t="s">
        <v>1222</v>
      </c>
      <c r="J884" s="60" t="s">
        <v>2875</v>
      </c>
      <c r="K884" s="60">
        <v>92</v>
      </c>
      <c r="L884" s="61"/>
      <c r="M884" s="62" t="str">
        <f t="shared" si="103"/>
        <v/>
      </c>
    </row>
    <row r="885" spans="1:13" x14ac:dyDescent="0.2">
      <c r="A885" s="54" t="s">
        <v>1691</v>
      </c>
      <c r="B885" s="55">
        <v>101</v>
      </c>
      <c r="C885" s="55" t="str">
        <f t="shared" si="100"/>
        <v>101</v>
      </c>
      <c r="D885" s="56" t="str">
        <f t="shared" si="101"/>
        <v/>
      </c>
      <c r="E885" s="63"/>
      <c r="F885" s="58">
        <v>101</v>
      </c>
      <c r="G885" s="59" t="str">
        <f t="shared" si="102"/>
        <v/>
      </c>
      <c r="H885" s="60" t="s">
        <v>1692</v>
      </c>
      <c r="I885" s="60" t="s">
        <v>1239</v>
      </c>
      <c r="J885" s="60" t="s">
        <v>2875</v>
      </c>
      <c r="K885" s="60">
        <v>28</v>
      </c>
      <c r="L885" s="61"/>
      <c r="M885" s="62" t="str">
        <f t="shared" si="103"/>
        <v/>
      </c>
    </row>
    <row r="886" spans="1:13" x14ac:dyDescent="0.2">
      <c r="A886" s="54" t="s">
        <v>1693</v>
      </c>
      <c r="B886" s="55">
        <v>101</v>
      </c>
      <c r="C886" s="55" t="str">
        <f t="shared" si="100"/>
        <v>101</v>
      </c>
      <c r="D886" s="56" t="str">
        <f t="shared" si="101"/>
        <v/>
      </c>
      <c r="E886" s="63"/>
      <c r="F886" s="58">
        <v>101</v>
      </c>
      <c r="G886" s="59" t="str">
        <f t="shared" si="102"/>
        <v/>
      </c>
      <c r="H886" s="60" t="s">
        <v>1694</v>
      </c>
      <c r="I886" s="60" t="s">
        <v>1222</v>
      </c>
      <c r="J886" s="60" t="s">
        <v>2875</v>
      </c>
      <c r="K886" s="60">
        <v>17</v>
      </c>
      <c r="L886" s="61"/>
      <c r="M886" s="62" t="str">
        <f t="shared" si="103"/>
        <v/>
      </c>
    </row>
    <row r="887" spans="1:13" x14ac:dyDescent="0.2">
      <c r="A887" s="54" t="s">
        <v>1695</v>
      </c>
      <c r="B887" s="55">
        <v>101</v>
      </c>
      <c r="C887" s="55" t="str">
        <f t="shared" si="100"/>
        <v>101</v>
      </c>
      <c r="D887" s="56" t="str">
        <f t="shared" si="101"/>
        <v/>
      </c>
      <c r="E887" s="63"/>
      <c r="F887" s="58">
        <v>101</v>
      </c>
      <c r="G887" s="59" t="str">
        <f t="shared" si="102"/>
        <v/>
      </c>
      <c r="H887" s="60" t="s">
        <v>1696</v>
      </c>
      <c r="I887" s="60" t="s">
        <v>1239</v>
      </c>
      <c r="J887" s="60" t="s">
        <v>2875</v>
      </c>
      <c r="K887" s="60">
        <v>14</v>
      </c>
      <c r="L887" s="61"/>
      <c r="M887" s="62" t="str">
        <f t="shared" si="103"/>
        <v/>
      </c>
    </row>
    <row r="888" spans="1:13" x14ac:dyDescent="0.2">
      <c r="A888" s="54" t="s">
        <v>1697</v>
      </c>
      <c r="B888" s="55">
        <v>101</v>
      </c>
      <c r="C888" s="55" t="str">
        <f t="shared" si="100"/>
        <v>101</v>
      </c>
      <c r="D888" s="56" t="str">
        <f t="shared" si="101"/>
        <v/>
      </c>
      <c r="E888" s="63"/>
      <c r="F888" s="58">
        <v>101</v>
      </c>
      <c r="G888" s="59" t="str">
        <f t="shared" si="102"/>
        <v/>
      </c>
      <c r="H888" s="60" t="s">
        <v>1698</v>
      </c>
      <c r="I888" s="60" t="s">
        <v>1239</v>
      </c>
      <c r="J888" s="60" t="s">
        <v>2878</v>
      </c>
      <c r="K888" s="60">
        <v>10</v>
      </c>
      <c r="L888" s="61"/>
      <c r="M888" s="62" t="str">
        <f t="shared" si="103"/>
        <v/>
      </c>
    </row>
    <row r="889" spans="1:13" x14ac:dyDescent="0.2">
      <c r="A889" s="54" t="s">
        <v>1699</v>
      </c>
      <c r="B889" s="55">
        <v>101</v>
      </c>
      <c r="C889" s="55" t="str">
        <f t="shared" si="100"/>
        <v>101</v>
      </c>
      <c r="D889" s="56" t="str">
        <f t="shared" si="101"/>
        <v/>
      </c>
      <c r="E889" s="63"/>
      <c r="F889" s="58">
        <v>101</v>
      </c>
      <c r="G889" s="59" t="str">
        <f t="shared" si="102"/>
        <v/>
      </c>
      <c r="H889" s="60" t="s">
        <v>1700</v>
      </c>
      <c r="I889" s="60" t="s">
        <v>1701</v>
      </c>
      <c r="J889" s="60" t="s">
        <v>2884</v>
      </c>
      <c r="K889" s="60">
        <v>9</v>
      </c>
      <c r="L889" s="61"/>
      <c r="M889" s="62" t="str">
        <f t="shared" si="103"/>
        <v/>
      </c>
    </row>
    <row r="890" spans="1:13" x14ac:dyDescent="0.2">
      <c r="A890" s="54" t="s">
        <v>1702</v>
      </c>
      <c r="B890" s="55">
        <v>101</v>
      </c>
      <c r="C890" s="55" t="str">
        <f t="shared" si="100"/>
        <v>101</v>
      </c>
      <c r="D890" s="56" t="str">
        <f t="shared" si="101"/>
        <v/>
      </c>
      <c r="E890" s="63"/>
      <c r="F890" s="58">
        <v>101</v>
      </c>
      <c r="G890" s="59" t="str">
        <f t="shared" si="102"/>
        <v/>
      </c>
      <c r="H890" s="60" t="s">
        <v>1703</v>
      </c>
      <c r="I890" s="60" t="s">
        <v>1239</v>
      </c>
      <c r="J890" s="60" t="s">
        <v>2878</v>
      </c>
      <c r="K890" s="60">
        <v>8</v>
      </c>
      <c r="L890" s="61"/>
      <c r="M890" s="62" t="str">
        <f t="shared" si="103"/>
        <v/>
      </c>
    </row>
    <row r="891" spans="1:13" x14ac:dyDescent="0.2">
      <c r="A891" s="54" t="s">
        <v>1704</v>
      </c>
      <c r="B891" s="55">
        <v>101</v>
      </c>
      <c r="C891" s="55" t="str">
        <f t="shared" si="100"/>
        <v>101</v>
      </c>
      <c r="D891" s="56" t="str">
        <f t="shared" si="101"/>
        <v/>
      </c>
      <c r="E891" s="63"/>
      <c r="F891" s="58">
        <v>101</v>
      </c>
      <c r="G891" s="59" t="str">
        <f t="shared" si="102"/>
        <v/>
      </c>
      <c r="H891" s="60" t="s">
        <v>1705</v>
      </c>
      <c r="I891" s="60" t="s">
        <v>1239</v>
      </c>
      <c r="J891" s="60" t="s">
        <v>2878</v>
      </c>
      <c r="K891" s="60">
        <v>7</v>
      </c>
      <c r="L891" s="61"/>
      <c r="M891" s="62" t="str">
        <f t="shared" si="103"/>
        <v/>
      </c>
    </row>
    <row r="892" spans="1:13" x14ac:dyDescent="0.2">
      <c r="A892" s="54" t="s">
        <v>1706</v>
      </c>
      <c r="B892" s="55">
        <v>101</v>
      </c>
      <c r="C892" s="55" t="str">
        <f t="shared" si="100"/>
        <v>101</v>
      </c>
      <c r="D892" s="56" t="str">
        <f t="shared" si="101"/>
        <v/>
      </c>
      <c r="E892" s="63"/>
      <c r="F892" s="58">
        <v>101</v>
      </c>
      <c r="G892" s="59" t="str">
        <f t="shared" si="102"/>
        <v/>
      </c>
      <c r="H892" s="60" t="s">
        <v>1707</v>
      </c>
      <c r="I892" s="60" t="s">
        <v>1239</v>
      </c>
      <c r="J892" s="60" t="s">
        <v>2875</v>
      </c>
      <c r="K892" s="60">
        <v>7</v>
      </c>
      <c r="L892" s="61"/>
      <c r="M892" s="62" t="str">
        <f t="shared" si="103"/>
        <v/>
      </c>
    </row>
    <row r="893" spans="1:13" x14ac:dyDescent="0.2">
      <c r="A893" s="54" t="s">
        <v>1708</v>
      </c>
      <c r="B893" s="55">
        <v>101</v>
      </c>
      <c r="C893" s="55" t="str">
        <f t="shared" si="100"/>
        <v>101</v>
      </c>
      <c r="D893" s="56" t="str">
        <f t="shared" si="101"/>
        <v/>
      </c>
      <c r="E893" s="63"/>
      <c r="F893" s="58">
        <v>101</v>
      </c>
      <c r="G893" s="59" t="str">
        <f t="shared" si="102"/>
        <v/>
      </c>
      <c r="H893" s="60" t="s">
        <v>1709</v>
      </c>
      <c r="I893" s="60" t="s">
        <v>1239</v>
      </c>
      <c r="J893" s="60" t="s">
        <v>2884</v>
      </c>
      <c r="K893" s="60">
        <v>5</v>
      </c>
      <c r="L893" s="61"/>
      <c r="M893" s="62" t="str">
        <f t="shared" si="103"/>
        <v/>
      </c>
    </row>
    <row r="894" spans="1:13" x14ac:dyDescent="0.2">
      <c r="A894" s="54" t="s">
        <v>1710</v>
      </c>
      <c r="B894" s="55">
        <v>101</v>
      </c>
      <c r="C894" s="55" t="str">
        <f t="shared" si="100"/>
        <v>101</v>
      </c>
      <c r="D894" s="56" t="str">
        <f t="shared" si="101"/>
        <v/>
      </c>
      <c r="E894" s="63"/>
      <c r="F894" s="58">
        <v>101</v>
      </c>
      <c r="G894" s="59" t="str">
        <f t="shared" si="102"/>
        <v/>
      </c>
      <c r="H894" s="60" t="s">
        <v>1711</v>
      </c>
      <c r="I894" s="60" t="s">
        <v>1239</v>
      </c>
      <c r="J894" s="60" t="s">
        <v>2880</v>
      </c>
      <c r="K894" s="60">
        <v>4</v>
      </c>
      <c r="L894" s="61"/>
      <c r="M894" s="62" t="str">
        <f t="shared" si="103"/>
        <v/>
      </c>
    </row>
    <row r="895" spans="1:13" x14ac:dyDescent="0.2">
      <c r="A895" s="54" t="s">
        <v>1712</v>
      </c>
      <c r="B895" s="55">
        <v>101</v>
      </c>
      <c r="C895" s="55" t="str">
        <f t="shared" si="100"/>
        <v>101</v>
      </c>
      <c r="D895" s="56" t="str">
        <f t="shared" si="101"/>
        <v/>
      </c>
      <c r="E895" s="63"/>
      <c r="F895" s="58">
        <v>101</v>
      </c>
      <c r="G895" s="59" t="str">
        <f t="shared" si="102"/>
        <v/>
      </c>
      <c r="H895" s="60" t="s">
        <v>1713</v>
      </c>
      <c r="I895" s="60" t="s">
        <v>1239</v>
      </c>
      <c r="J895" s="60" t="s">
        <v>2875</v>
      </c>
      <c r="K895" s="60">
        <v>3</v>
      </c>
      <c r="L895" s="61"/>
      <c r="M895" s="62" t="str">
        <f t="shared" si="103"/>
        <v/>
      </c>
    </row>
    <row r="896" spans="1:13" x14ac:dyDescent="0.2">
      <c r="A896" s="54" t="s">
        <v>1714</v>
      </c>
      <c r="B896" s="55">
        <v>101</v>
      </c>
      <c r="C896" s="55" t="str">
        <f t="shared" si="100"/>
        <v>101</v>
      </c>
      <c r="D896" s="56" t="str">
        <f t="shared" si="101"/>
        <v/>
      </c>
      <c r="E896" s="63"/>
      <c r="F896" s="58">
        <v>101</v>
      </c>
      <c r="G896" s="59" t="str">
        <f t="shared" si="102"/>
        <v/>
      </c>
      <c r="H896" s="60" t="s">
        <v>1715</v>
      </c>
      <c r="I896" s="60" t="s">
        <v>1239</v>
      </c>
      <c r="J896" s="60" t="s">
        <v>2878</v>
      </c>
      <c r="K896" s="60">
        <v>2</v>
      </c>
      <c r="L896" s="61"/>
      <c r="M896" s="62" t="str">
        <f t="shared" si="103"/>
        <v/>
      </c>
    </row>
    <row r="897" spans="1:13" x14ac:dyDescent="0.2">
      <c r="A897" s="64" t="s">
        <v>1716</v>
      </c>
      <c r="B897" s="65">
        <v>101</v>
      </c>
      <c r="C897" s="65" t="str">
        <f t="shared" si="100"/>
        <v>101</v>
      </c>
      <c r="D897" s="66" t="str">
        <f t="shared" si="101"/>
        <v/>
      </c>
      <c r="E897" s="63"/>
      <c r="F897" s="67">
        <v>101</v>
      </c>
      <c r="G897" s="68" t="str">
        <f t="shared" si="102"/>
        <v/>
      </c>
      <c r="H897" s="69" t="s">
        <v>1717</v>
      </c>
      <c r="I897" s="69" t="s">
        <v>1701</v>
      </c>
      <c r="J897" s="69" t="s">
        <v>2884</v>
      </c>
      <c r="K897" s="69">
        <v>2</v>
      </c>
      <c r="L897" s="70">
        <v>450</v>
      </c>
      <c r="M897" s="71" t="str">
        <f t="shared" si="103"/>
        <v/>
      </c>
    </row>
    <row r="898" spans="1:13" x14ac:dyDescent="0.2">
      <c r="A898" s="54" t="s">
        <v>1420</v>
      </c>
      <c r="B898" s="55">
        <v>102</v>
      </c>
      <c r="C898" s="55" t="str">
        <f t="shared" ref="C898:C953" si="104">F898&amp;D898</f>
        <v>102</v>
      </c>
      <c r="D898" s="56" t="str">
        <f t="shared" ref="D898:D953" si="105">IF(E898&gt;="A","X","")</f>
        <v/>
      </c>
      <c r="E898" s="63"/>
      <c r="F898" s="58">
        <v>102</v>
      </c>
      <c r="G898" s="59" t="str">
        <f t="shared" ref="G898:G953" si="106">IF(F898&lt;&gt;F897,IF(AND(SUMIF(C:C,F898&amp;"X",K:K)&gt;0,SUMIF(C:C,F898&amp;"X",K:K)&lt;SUMIF(F:F,F898,K:K)),"FB",""),"")</f>
        <v/>
      </c>
      <c r="H898" s="60" t="s">
        <v>1421</v>
      </c>
      <c r="I898" s="60" t="s">
        <v>1239</v>
      </c>
      <c r="J898" s="60" t="s">
        <v>2878</v>
      </c>
      <c r="K898" s="60">
        <v>129</v>
      </c>
      <c r="L898" s="61"/>
      <c r="M898" s="62" t="str">
        <f t="shared" ref="M898:M953" si="107">IF(D898="X",K898,"")</f>
        <v/>
      </c>
    </row>
    <row r="899" spans="1:13" x14ac:dyDescent="0.2">
      <c r="A899" s="54" t="s">
        <v>1422</v>
      </c>
      <c r="B899" s="55">
        <v>102</v>
      </c>
      <c r="C899" s="55" t="str">
        <f t="shared" si="104"/>
        <v>102</v>
      </c>
      <c r="D899" s="56" t="str">
        <f t="shared" si="105"/>
        <v/>
      </c>
      <c r="E899" s="63"/>
      <c r="F899" s="58">
        <v>102</v>
      </c>
      <c r="G899" s="59" t="str">
        <f t="shared" si="106"/>
        <v/>
      </c>
      <c r="H899" s="60" t="s">
        <v>1423</v>
      </c>
      <c r="I899" s="60" t="s">
        <v>1239</v>
      </c>
      <c r="J899" s="60" t="s">
        <v>2875</v>
      </c>
      <c r="K899" s="60">
        <v>41</v>
      </c>
      <c r="L899" s="61"/>
      <c r="M899" s="62" t="str">
        <f t="shared" si="107"/>
        <v/>
      </c>
    </row>
    <row r="900" spans="1:13" x14ac:dyDescent="0.2">
      <c r="A900" s="54" t="s">
        <v>1424</v>
      </c>
      <c r="B900" s="55">
        <v>102</v>
      </c>
      <c r="C900" s="55" t="str">
        <f t="shared" si="104"/>
        <v>102</v>
      </c>
      <c r="D900" s="56" t="str">
        <f t="shared" si="105"/>
        <v/>
      </c>
      <c r="E900" s="63"/>
      <c r="F900" s="58">
        <v>102</v>
      </c>
      <c r="G900" s="59" t="str">
        <f t="shared" si="106"/>
        <v/>
      </c>
      <c r="H900" s="60" t="s">
        <v>1425</v>
      </c>
      <c r="I900" s="60" t="s">
        <v>1239</v>
      </c>
      <c r="J900" s="60" t="s">
        <v>2875</v>
      </c>
      <c r="K900" s="60">
        <v>9</v>
      </c>
      <c r="L900" s="61"/>
      <c r="M900" s="62" t="str">
        <f t="shared" si="107"/>
        <v/>
      </c>
    </row>
    <row r="901" spans="1:13" x14ac:dyDescent="0.2">
      <c r="A901" s="54" t="s">
        <v>1434</v>
      </c>
      <c r="B901" s="55">
        <v>102</v>
      </c>
      <c r="C901" s="55" t="str">
        <f t="shared" si="104"/>
        <v>102</v>
      </c>
      <c r="D901" s="56" t="str">
        <f t="shared" si="105"/>
        <v/>
      </c>
      <c r="E901" s="63"/>
      <c r="F901" s="58">
        <v>102</v>
      </c>
      <c r="G901" s="59" t="str">
        <f t="shared" si="106"/>
        <v/>
      </c>
      <c r="H901" s="60" t="s">
        <v>1435</v>
      </c>
      <c r="I901" s="60" t="s">
        <v>1239</v>
      </c>
      <c r="J901" s="60" t="s">
        <v>2877</v>
      </c>
      <c r="K901" s="60">
        <v>9</v>
      </c>
      <c r="L901" s="61"/>
      <c r="M901" s="62" t="str">
        <f t="shared" si="107"/>
        <v/>
      </c>
    </row>
    <row r="902" spans="1:13" x14ac:dyDescent="0.2">
      <c r="A902" s="54" t="s">
        <v>1426</v>
      </c>
      <c r="B902" s="55">
        <v>102</v>
      </c>
      <c r="C902" s="55" t="str">
        <f t="shared" si="104"/>
        <v>102</v>
      </c>
      <c r="D902" s="56" t="str">
        <f t="shared" si="105"/>
        <v/>
      </c>
      <c r="E902" s="63"/>
      <c r="F902" s="58">
        <v>102</v>
      </c>
      <c r="G902" s="59" t="str">
        <f t="shared" si="106"/>
        <v/>
      </c>
      <c r="H902" s="60" t="s">
        <v>1427</v>
      </c>
      <c r="I902" s="60" t="s">
        <v>1239</v>
      </c>
      <c r="J902" s="60" t="s">
        <v>2875</v>
      </c>
      <c r="K902" s="60">
        <v>8</v>
      </c>
      <c r="L902" s="61"/>
      <c r="M902" s="62" t="str">
        <f t="shared" si="107"/>
        <v/>
      </c>
    </row>
    <row r="903" spans="1:13" x14ac:dyDescent="0.2">
      <c r="A903" s="54" t="s">
        <v>1436</v>
      </c>
      <c r="B903" s="55">
        <v>102</v>
      </c>
      <c r="C903" s="55" t="str">
        <f t="shared" si="104"/>
        <v>102</v>
      </c>
      <c r="D903" s="56" t="str">
        <f t="shared" si="105"/>
        <v/>
      </c>
      <c r="E903" s="63"/>
      <c r="F903" s="58">
        <v>102</v>
      </c>
      <c r="G903" s="59" t="str">
        <f t="shared" si="106"/>
        <v/>
      </c>
      <c r="H903" s="60" t="s">
        <v>1437</v>
      </c>
      <c r="I903" s="60" t="s">
        <v>1239</v>
      </c>
      <c r="J903" s="60" t="s">
        <v>2875</v>
      </c>
      <c r="K903" s="60">
        <v>8</v>
      </c>
      <c r="L903" s="61"/>
      <c r="M903" s="62" t="str">
        <f t="shared" si="107"/>
        <v/>
      </c>
    </row>
    <row r="904" spans="1:13" x14ac:dyDescent="0.2">
      <c r="A904" s="54" t="s">
        <v>1428</v>
      </c>
      <c r="B904" s="55">
        <v>102</v>
      </c>
      <c r="C904" s="55" t="str">
        <f t="shared" si="104"/>
        <v>102</v>
      </c>
      <c r="D904" s="56" t="str">
        <f t="shared" si="105"/>
        <v/>
      </c>
      <c r="E904" s="63"/>
      <c r="F904" s="58">
        <v>102</v>
      </c>
      <c r="G904" s="59" t="str">
        <f t="shared" si="106"/>
        <v/>
      </c>
      <c r="H904" s="60" t="s">
        <v>1429</v>
      </c>
      <c r="I904" s="60" t="s">
        <v>1239</v>
      </c>
      <c r="J904" s="60" t="s">
        <v>2875</v>
      </c>
      <c r="K904" s="60">
        <v>8</v>
      </c>
      <c r="L904" s="61"/>
      <c r="M904" s="62" t="str">
        <f t="shared" si="107"/>
        <v/>
      </c>
    </row>
    <row r="905" spans="1:13" x14ac:dyDescent="0.2">
      <c r="A905" s="54" t="s">
        <v>1430</v>
      </c>
      <c r="B905" s="55">
        <v>102</v>
      </c>
      <c r="C905" s="55" t="str">
        <f t="shared" si="104"/>
        <v>102</v>
      </c>
      <c r="D905" s="56" t="str">
        <f t="shared" si="105"/>
        <v/>
      </c>
      <c r="E905" s="63"/>
      <c r="F905" s="58">
        <v>102</v>
      </c>
      <c r="G905" s="59" t="str">
        <f t="shared" si="106"/>
        <v/>
      </c>
      <c r="H905" s="60" t="s">
        <v>1431</v>
      </c>
      <c r="I905" s="60" t="s">
        <v>1239</v>
      </c>
      <c r="J905" s="60" t="s">
        <v>2878</v>
      </c>
      <c r="K905" s="60">
        <v>8</v>
      </c>
      <c r="L905" s="61"/>
      <c r="M905" s="62" t="str">
        <f t="shared" si="107"/>
        <v/>
      </c>
    </row>
    <row r="906" spans="1:13" x14ac:dyDescent="0.2">
      <c r="A906" s="54" t="s">
        <v>1432</v>
      </c>
      <c r="B906" s="55">
        <v>102</v>
      </c>
      <c r="C906" s="55" t="str">
        <f t="shared" si="104"/>
        <v>102</v>
      </c>
      <c r="D906" s="56" t="str">
        <f t="shared" si="105"/>
        <v/>
      </c>
      <c r="E906" s="63"/>
      <c r="F906" s="58">
        <v>102</v>
      </c>
      <c r="G906" s="59" t="str">
        <f t="shared" si="106"/>
        <v/>
      </c>
      <c r="H906" s="60" t="s">
        <v>1433</v>
      </c>
      <c r="I906" s="60" t="s">
        <v>1239</v>
      </c>
      <c r="J906" s="60" t="s">
        <v>2878</v>
      </c>
      <c r="K906" s="60">
        <v>8</v>
      </c>
      <c r="L906" s="61"/>
      <c r="M906" s="62" t="str">
        <f t="shared" si="107"/>
        <v/>
      </c>
    </row>
    <row r="907" spans="1:13" x14ac:dyDescent="0.2">
      <c r="A907" s="54" t="s">
        <v>1440</v>
      </c>
      <c r="B907" s="55">
        <v>102</v>
      </c>
      <c r="C907" s="55" t="str">
        <f t="shared" si="104"/>
        <v>102</v>
      </c>
      <c r="D907" s="56" t="str">
        <f t="shared" si="105"/>
        <v/>
      </c>
      <c r="E907" s="63"/>
      <c r="F907" s="58">
        <v>102</v>
      </c>
      <c r="G907" s="59" t="str">
        <f t="shared" si="106"/>
        <v/>
      </c>
      <c r="H907" s="60" t="s">
        <v>1441</v>
      </c>
      <c r="I907" s="60" t="s">
        <v>1239</v>
      </c>
      <c r="J907" s="60" t="s">
        <v>2875</v>
      </c>
      <c r="K907" s="60">
        <v>7</v>
      </c>
      <c r="L907" s="61"/>
      <c r="M907" s="62" t="str">
        <f t="shared" si="107"/>
        <v/>
      </c>
    </row>
    <row r="908" spans="1:13" x14ac:dyDescent="0.2">
      <c r="A908" s="54" t="s">
        <v>1442</v>
      </c>
      <c r="B908" s="55">
        <v>102</v>
      </c>
      <c r="C908" s="55" t="str">
        <f t="shared" si="104"/>
        <v>102</v>
      </c>
      <c r="D908" s="56" t="str">
        <f t="shared" si="105"/>
        <v/>
      </c>
      <c r="E908" s="63"/>
      <c r="F908" s="58">
        <v>102</v>
      </c>
      <c r="G908" s="59" t="str">
        <f t="shared" si="106"/>
        <v/>
      </c>
      <c r="H908" s="60" t="s">
        <v>1443</v>
      </c>
      <c r="I908" s="60" t="s">
        <v>1239</v>
      </c>
      <c r="J908" s="60" t="s">
        <v>2875</v>
      </c>
      <c r="K908" s="60">
        <v>6</v>
      </c>
      <c r="L908" s="61"/>
      <c r="M908" s="62" t="str">
        <f t="shared" si="107"/>
        <v/>
      </c>
    </row>
    <row r="909" spans="1:13" x14ac:dyDescent="0.2">
      <c r="A909" s="54" t="s">
        <v>1438</v>
      </c>
      <c r="B909" s="55">
        <v>102</v>
      </c>
      <c r="C909" s="55" t="str">
        <f t="shared" si="104"/>
        <v>102</v>
      </c>
      <c r="D909" s="56" t="str">
        <f t="shared" si="105"/>
        <v/>
      </c>
      <c r="E909" s="63"/>
      <c r="F909" s="58">
        <v>102</v>
      </c>
      <c r="G909" s="59" t="str">
        <f t="shared" si="106"/>
        <v/>
      </c>
      <c r="H909" s="60" t="s">
        <v>1439</v>
      </c>
      <c r="I909" s="60" t="s">
        <v>1239</v>
      </c>
      <c r="J909" s="60" t="s">
        <v>2878</v>
      </c>
      <c r="K909" s="60">
        <v>6</v>
      </c>
      <c r="L909" s="61"/>
      <c r="M909" s="62" t="str">
        <f t="shared" si="107"/>
        <v/>
      </c>
    </row>
    <row r="910" spans="1:13" x14ac:dyDescent="0.2">
      <c r="A910" s="54" t="s">
        <v>1446</v>
      </c>
      <c r="B910" s="55">
        <v>102</v>
      </c>
      <c r="C910" s="55" t="str">
        <f t="shared" si="104"/>
        <v>102</v>
      </c>
      <c r="D910" s="56" t="str">
        <f t="shared" si="105"/>
        <v/>
      </c>
      <c r="E910" s="63"/>
      <c r="F910" s="58">
        <v>102</v>
      </c>
      <c r="G910" s="59" t="str">
        <f t="shared" si="106"/>
        <v/>
      </c>
      <c r="H910" s="60" t="s">
        <v>1447</v>
      </c>
      <c r="I910" s="60" t="s">
        <v>1239</v>
      </c>
      <c r="J910" s="60" t="s">
        <v>2880</v>
      </c>
      <c r="K910" s="60">
        <v>5</v>
      </c>
      <c r="L910" s="61"/>
      <c r="M910" s="62" t="str">
        <f t="shared" si="107"/>
        <v/>
      </c>
    </row>
    <row r="911" spans="1:13" x14ac:dyDescent="0.2">
      <c r="A911" s="54" t="s">
        <v>1444</v>
      </c>
      <c r="B911" s="55">
        <v>102</v>
      </c>
      <c r="C911" s="55" t="str">
        <f t="shared" si="104"/>
        <v>102</v>
      </c>
      <c r="D911" s="56" t="str">
        <f t="shared" si="105"/>
        <v/>
      </c>
      <c r="E911" s="63"/>
      <c r="F911" s="58">
        <v>102</v>
      </c>
      <c r="G911" s="59" t="str">
        <f t="shared" si="106"/>
        <v/>
      </c>
      <c r="H911" s="60" t="s">
        <v>1445</v>
      </c>
      <c r="I911" s="60" t="s">
        <v>1239</v>
      </c>
      <c r="J911" s="60" t="s">
        <v>2880</v>
      </c>
      <c r="K911" s="60">
        <v>4</v>
      </c>
      <c r="L911" s="61"/>
      <c r="M911" s="62" t="str">
        <f t="shared" si="107"/>
        <v/>
      </c>
    </row>
    <row r="912" spans="1:13" x14ac:dyDescent="0.2">
      <c r="A912" s="64" t="s">
        <v>1448</v>
      </c>
      <c r="B912" s="65">
        <v>102</v>
      </c>
      <c r="C912" s="65" t="str">
        <f t="shared" si="104"/>
        <v>102</v>
      </c>
      <c r="D912" s="66" t="str">
        <f t="shared" si="105"/>
        <v/>
      </c>
      <c r="E912" s="63"/>
      <c r="F912" s="67">
        <v>102</v>
      </c>
      <c r="G912" s="68" t="str">
        <f t="shared" si="106"/>
        <v/>
      </c>
      <c r="H912" s="69" t="s">
        <v>1449</v>
      </c>
      <c r="I912" s="69" t="s">
        <v>1239</v>
      </c>
      <c r="J912" s="69" t="s">
        <v>2880</v>
      </c>
      <c r="K912" s="69">
        <v>3</v>
      </c>
      <c r="L912" s="70">
        <v>259</v>
      </c>
      <c r="M912" s="71" t="str">
        <f t="shared" si="107"/>
        <v/>
      </c>
    </row>
    <row r="913" spans="1:13" x14ac:dyDescent="0.2">
      <c r="A913" s="54" t="s">
        <v>1718</v>
      </c>
      <c r="B913" s="55">
        <v>103</v>
      </c>
      <c r="C913" s="55" t="str">
        <f t="shared" si="104"/>
        <v>103</v>
      </c>
      <c r="D913" s="56" t="str">
        <f t="shared" si="105"/>
        <v/>
      </c>
      <c r="E913" s="63"/>
      <c r="F913" s="58">
        <v>103</v>
      </c>
      <c r="G913" s="59" t="str">
        <f t="shared" si="106"/>
        <v/>
      </c>
      <c r="H913" s="60" t="s">
        <v>1719</v>
      </c>
      <c r="I913" s="60" t="s">
        <v>1222</v>
      </c>
      <c r="J913" s="60" t="s">
        <v>2886</v>
      </c>
      <c r="K913" s="60">
        <v>213</v>
      </c>
      <c r="L913" s="61"/>
      <c r="M913" s="62" t="str">
        <f t="shared" si="107"/>
        <v/>
      </c>
    </row>
    <row r="914" spans="1:13" x14ac:dyDescent="0.2">
      <c r="A914" s="54" t="s">
        <v>1720</v>
      </c>
      <c r="B914" s="55">
        <v>103</v>
      </c>
      <c r="C914" s="55" t="str">
        <f t="shared" si="104"/>
        <v>103</v>
      </c>
      <c r="D914" s="56" t="str">
        <f t="shared" si="105"/>
        <v/>
      </c>
      <c r="E914" s="63"/>
      <c r="F914" s="58">
        <v>103</v>
      </c>
      <c r="G914" s="59" t="str">
        <f t="shared" si="106"/>
        <v/>
      </c>
      <c r="H914" s="60" t="s">
        <v>1721</v>
      </c>
      <c r="I914" s="60" t="s">
        <v>1222</v>
      </c>
      <c r="J914" s="60" t="s">
        <v>2875</v>
      </c>
      <c r="K914" s="60">
        <v>113</v>
      </c>
      <c r="L914" s="61"/>
      <c r="M914" s="62" t="str">
        <f t="shared" si="107"/>
        <v/>
      </c>
    </row>
    <row r="915" spans="1:13" x14ac:dyDescent="0.2">
      <c r="A915" s="54" t="s">
        <v>1722</v>
      </c>
      <c r="B915" s="55">
        <v>103</v>
      </c>
      <c r="C915" s="55" t="str">
        <f t="shared" si="104"/>
        <v>103</v>
      </c>
      <c r="D915" s="56" t="str">
        <f t="shared" si="105"/>
        <v/>
      </c>
      <c r="E915" s="63"/>
      <c r="F915" s="58">
        <v>103</v>
      </c>
      <c r="G915" s="59" t="str">
        <f t="shared" si="106"/>
        <v/>
      </c>
      <c r="H915" s="60" t="s">
        <v>1723</v>
      </c>
      <c r="I915" s="60" t="s">
        <v>1222</v>
      </c>
      <c r="J915" s="60" t="s">
        <v>2889</v>
      </c>
      <c r="K915" s="60">
        <v>60</v>
      </c>
      <c r="L915" s="61"/>
      <c r="M915" s="62" t="str">
        <f t="shared" si="107"/>
        <v/>
      </c>
    </row>
    <row r="916" spans="1:13" x14ac:dyDescent="0.2">
      <c r="A916" s="54" t="s">
        <v>1724</v>
      </c>
      <c r="B916" s="55">
        <v>103</v>
      </c>
      <c r="C916" s="55" t="str">
        <f t="shared" si="104"/>
        <v>103</v>
      </c>
      <c r="D916" s="56" t="str">
        <f t="shared" si="105"/>
        <v/>
      </c>
      <c r="E916" s="63"/>
      <c r="F916" s="58">
        <v>103</v>
      </c>
      <c r="G916" s="59" t="str">
        <f t="shared" si="106"/>
        <v/>
      </c>
      <c r="H916" s="60" t="s">
        <v>1725</v>
      </c>
      <c r="I916" s="60" t="s">
        <v>1222</v>
      </c>
      <c r="J916" s="60" t="s">
        <v>2875</v>
      </c>
      <c r="K916" s="60">
        <v>55</v>
      </c>
      <c r="L916" s="61"/>
      <c r="M916" s="62" t="str">
        <f t="shared" si="107"/>
        <v/>
      </c>
    </row>
    <row r="917" spans="1:13" x14ac:dyDescent="0.2">
      <c r="A917" s="54" t="s">
        <v>1726</v>
      </c>
      <c r="B917" s="55">
        <v>103</v>
      </c>
      <c r="C917" s="55" t="str">
        <f t="shared" si="104"/>
        <v>103</v>
      </c>
      <c r="D917" s="56" t="str">
        <f t="shared" si="105"/>
        <v/>
      </c>
      <c r="E917" s="63"/>
      <c r="F917" s="58">
        <v>103</v>
      </c>
      <c r="G917" s="59" t="str">
        <f t="shared" si="106"/>
        <v/>
      </c>
      <c r="H917" s="60" t="s">
        <v>1727</v>
      </c>
      <c r="I917" s="60" t="s">
        <v>1222</v>
      </c>
      <c r="J917" s="60" t="s">
        <v>2889</v>
      </c>
      <c r="K917" s="60">
        <v>52</v>
      </c>
      <c r="L917" s="61"/>
      <c r="M917" s="62" t="str">
        <f t="shared" si="107"/>
        <v/>
      </c>
    </row>
    <row r="918" spans="1:13" x14ac:dyDescent="0.2">
      <c r="A918" s="54" t="s">
        <v>1728</v>
      </c>
      <c r="B918" s="55">
        <v>103</v>
      </c>
      <c r="C918" s="55" t="str">
        <f t="shared" si="104"/>
        <v>103</v>
      </c>
      <c r="D918" s="56" t="str">
        <f t="shared" si="105"/>
        <v/>
      </c>
      <c r="E918" s="63"/>
      <c r="F918" s="58">
        <v>103</v>
      </c>
      <c r="G918" s="59" t="str">
        <f t="shared" si="106"/>
        <v/>
      </c>
      <c r="H918" s="60" t="s">
        <v>1729</v>
      </c>
      <c r="I918" s="60" t="s">
        <v>445</v>
      </c>
      <c r="J918" s="60" t="s">
        <v>2875</v>
      </c>
      <c r="K918" s="60">
        <v>19</v>
      </c>
      <c r="L918" s="61"/>
      <c r="M918" s="62" t="str">
        <f t="shared" si="107"/>
        <v/>
      </c>
    </row>
    <row r="919" spans="1:13" x14ac:dyDescent="0.2">
      <c r="A919" s="54" t="s">
        <v>1730</v>
      </c>
      <c r="B919" s="55">
        <v>103</v>
      </c>
      <c r="C919" s="55" t="str">
        <f t="shared" si="104"/>
        <v>103</v>
      </c>
      <c r="D919" s="56" t="str">
        <f t="shared" si="105"/>
        <v/>
      </c>
      <c r="E919" s="63"/>
      <c r="F919" s="58">
        <v>103</v>
      </c>
      <c r="G919" s="59" t="str">
        <f t="shared" si="106"/>
        <v/>
      </c>
      <c r="H919" s="60" t="s">
        <v>1731</v>
      </c>
      <c r="I919" s="60" t="s">
        <v>1222</v>
      </c>
      <c r="J919" s="60" t="s">
        <v>2875</v>
      </c>
      <c r="K919" s="60">
        <v>10</v>
      </c>
      <c r="L919" s="61"/>
      <c r="M919" s="62" t="str">
        <f t="shared" si="107"/>
        <v/>
      </c>
    </row>
    <row r="920" spans="1:13" x14ac:dyDescent="0.2">
      <c r="A920" s="64" t="s">
        <v>1732</v>
      </c>
      <c r="B920" s="65">
        <v>103</v>
      </c>
      <c r="C920" s="65" t="str">
        <f t="shared" si="104"/>
        <v>103</v>
      </c>
      <c r="D920" s="66" t="str">
        <f t="shared" si="105"/>
        <v/>
      </c>
      <c r="E920" s="63"/>
      <c r="F920" s="67">
        <v>103</v>
      </c>
      <c r="G920" s="68" t="str">
        <f t="shared" si="106"/>
        <v/>
      </c>
      <c r="H920" s="69" t="s">
        <v>1733</v>
      </c>
      <c r="I920" s="69" t="s">
        <v>445</v>
      </c>
      <c r="J920" s="69" t="s">
        <v>2878</v>
      </c>
      <c r="K920" s="69">
        <v>8</v>
      </c>
      <c r="L920" s="70">
        <v>530</v>
      </c>
      <c r="M920" s="71" t="str">
        <f t="shared" si="107"/>
        <v/>
      </c>
    </row>
    <row r="921" spans="1:13" x14ac:dyDescent="0.2">
      <c r="A921" s="54" t="s">
        <v>1643</v>
      </c>
      <c r="B921" s="55">
        <v>104</v>
      </c>
      <c r="C921" s="55" t="str">
        <f t="shared" si="104"/>
        <v>104</v>
      </c>
      <c r="D921" s="56" t="str">
        <f t="shared" si="105"/>
        <v/>
      </c>
      <c r="E921" s="63"/>
      <c r="F921" s="58">
        <v>104</v>
      </c>
      <c r="G921" s="59" t="str">
        <f t="shared" si="106"/>
        <v/>
      </c>
      <c r="H921" s="60" t="s">
        <v>1644</v>
      </c>
      <c r="I921" s="60" t="s">
        <v>1222</v>
      </c>
      <c r="J921" s="60" t="s">
        <v>2875</v>
      </c>
      <c r="K921" s="60">
        <v>34</v>
      </c>
      <c r="L921" s="61"/>
      <c r="M921" s="62" t="str">
        <f t="shared" si="107"/>
        <v/>
      </c>
    </row>
    <row r="922" spans="1:13" x14ac:dyDescent="0.2">
      <c r="A922" s="54" t="s">
        <v>1647</v>
      </c>
      <c r="B922" s="55">
        <v>104</v>
      </c>
      <c r="C922" s="55" t="str">
        <f t="shared" si="104"/>
        <v>104</v>
      </c>
      <c r="D922" s="56" t="str">
        <f t="shared" si="105"/>
        <v/>
      </c>
      <c r="E922" s="63"/>
      <c r="F922" s="58">
        <v>104</v>
      </c>
      <c r="G922" s="59" t="str">
        <f t="shared" si="106"/>
        <v/>
      </c>
      <c r="H922" s="60" t="s">
        <v>1648</v>
      </c>
      <c r="I922" s="60" t="s">
        <v>1222</v>
      </c>
      <c r="J922" s="60" t="s">
        <v>2875</v>
      </c>
      <c r="K922" s="60">
        <v>28</v>
      </c>
      <c r="L922" s="61"/>
      <c r="M922" s="62" t="str">
        <f t="shared" si="107"/>
        <v/>
      </c>
    </row>
    <row r="923" spans="1:13" x14ac:dyDescent="0.2">
      <c r="A923" s="54" t="s">
        <v>1645</v>
      </c>
      <c r="B923" s="55">
        <v>104</v>
      </c>
      <c r="C923" s="55" t="str">
        <f t="shared" si="104"/>
        <v>104</v>
      </c>
      <c r="D923" s="56" t="str">
        <f t="shared" si="105"/>
        <v/>
      </c>
      <c r="E923" s="63"/>
      <c r="F923" s="58">
        <v>104</v>
      </c>
      <c r="G923" s="59" t="str">
        <f t="shared" si="106"/>
        <v/>
      </c>
      <c r="H923" s="60" t="s">
        <v>1646</v>
      </c>
      <c r="I923" s="60" t="s">
        <v>221</v>
      </c>
      <c r="J923" s="60" t="s">
        <v>2878</v>
      </c>
      <c r="K923" s="60">
        <v>27</v>
      </c>
      <c r="L923" s="61"/>
      <c r="M923" s="62" t="str">
        <f t="shared" si="107"/>
        <v/>
      </c>
    </row>
    <row r="924" spans="1:13" x14ac:dyDescent="0.2">
      <c r="A924" s="54" t="s">
        <v>1649</v>
      </c>
      <c r="B924" s="55">
        <v>104</v>
      </c>
      <c r="C924" s="55" t="str">
        <f t="shared" si="104"/>
        <v>104</v>
      </c>
      <c r="D924" s="56" t="str">
        <f t="shared" si="105"/>
        <v/>
      </c>
      <c r="E924" s="63"/>
      <c r="F924" s="58">
        <v>104</v>
      </c>
      <c r="G924" s="59" t="str">
        <f t="shared" si="106"/>
        <v/>
      </c>
      <c r="H924" s="60" t="s">
        <v>1650</v>
      </c>
      <c r="I924" s="60" t="s">
        <v>221</v>
      </c>
      <c r="J924" s="60" t="s">
        <v>2875</v>
      </c>
      <c r="K924" s="60">
        <v>23</v>
      </c>
      <c r="L924" s="61"/>
      <c r="M924" s="62" t="str">
        <f t="shared" si="107"/>
        <v/>
      </c>
    </row>
    <row r="925" spans="1:13" x14ac:dyDescent="0.2">
      <c r="A925" s="54" t="s">
        <v>1651</v>
      </c>
      <c r="B925" s="55">
        <v>104</v>
      </c>
      <c r="C925" s="55" t="str">
        <f t="shared" si="104"/>
        <v>104</v>
      </c>
      <c r="D925" s="56" t="str">
        <f t="shared" si="105"/>
        <v/>
      </c>
      <c r="E925" s="63"/>
      <c r="F925" s="58">
        <v>104</v>
      </c>
      <c r="G925" s="59" t="str">
        <f t="shared" si="106"/>
        <v/>
      </c>
      <c r="H925" s="60" t="s">
        <v>1652</v>
      </c>
      <c r="I925" s="60" t="s">
        <v>445</v>
      </c>
      <c r="J925" s="60" t="s">
        <v>2878</v>
      </c>
      <c r="K925" s="60">
        <v>5</v>
      </c>
      <c r="L925" s="61"/>
      <c r="M925" s="62" t="str">
        <f t="shared" si="107"/>
        <v/>
      </c>
    </row>
    <row r="926" spans="1:13" x14ac:dyDescent="0.2">
      <c r="A926" s="54" t="s">
        <v>1653</v>
      </c>
      <c r="B926" s="55">
        <v>104</v>
      </c>
      <c r="C926" s="55" t="str">
        <f t="shared" si="104"/>
        <v>104</v>
      </c>
      <c r="D926" s="56" t="str">
        <f t="shared" si="105"/>
        <v/>
      </c>
      <c r="E926" s="63"/>
      <c r="F926" s="58">
        <v>104</v>
      </c>
      <c r="G926" s="59" t="str">
        <f t="shared" si="106"/>
        <v/>
      </c>
      <c r="H926" s="60" t="s">
        <v>1654</v>
      </c>
      <c r="I926" s="60" t="s">
        <v>1222</v>
      </c>
      <c r="J926" s="60" t="s">
        <v>2878</v>
      </c>
      <c r="K926" s="60">
        <v>4</v>
      </c>
      <c r="L926" s="61"/>
      <c r="M926" s="62" t="str">
        <f t="shared" si="107"/>
        <v/>
      </c>
    </row>
    <row r="927" spans="1:13" x14ac:dyDescent="0.2">
      <c r="A927" s="54" t="s">
        <v>1655</v>
      </c>
      <c r="B927" s="55">
        <v>104</v>
      </c>
      <c r="C927" s="55" t="str">
        <f t="shared" si="104"/>
        <v>104</v>
      </c>
      <c r="D927" s="56" t="str">
        <f t="shared" si="105"/>
        <v/>
      </c>
      <c r="E927" s="63"/>
      <c r="F927" s="58">
        <v>104</v>
      </c>
      <c r="G927" s="59" t="str">
        <f t="shared" si="106"/>
        <v/>
      </c>
      <c r="H927" s="60" t="s">
        <v>1656</v>
      </c>
      <c r="I927" s="60" t="s">
        <v>1222</v>
      </c>
      <c r="J927" s="60" t="s">
        <v>2878</v>
      </c>
      <c r="K927" s="60">
        <v>4</v>
      </c>
      <c r="L927" s="61"/>
      <c r="M927" s="62" t="str">
        <f t="shared" si="107"/>
        <v/>
      </c>
    </row>
    <row r="928" spans="1:13" x14ac:dyDescent="0.2">
      <c r="A928" s="64" t="s">
        <v>1657</v>
      </c>
      <c r="B928" s="65">
        <v>104</v>
      </c>
      <c r="C928" s="65" t="str">
        <f t="shared" si="104"/>
        <v>104</v>
      </c>
      <c r="D928" s="66" t="str">
        <f t="shared" si="105"/>
        <v/>
      </c>
      <c r="E928" s="63"/>
      <c r="F928" s="67">
        <v>104</v>
      </c>
      <c r="G928" s="68" t="str">
        <f t="shared" si="106"/>
        <v/>
      </c>
      <c r="H928" s="69" t="s">
        <v>1658</v>
      </c>
      <c r="I928" s="69" t="s">
        <v>221</v>
      </c>
      <c r="J928" s="69" t="s">
        <v>2878</v>
      </c>
      <c r="K928" s="69">
        <v>3</v>
      </c>
      <c r="L928" s="70">
        <v>128</v>
      </c>
      <c r="M928" s="71" t="str">
        <f t="shared" si="107"/>
        <v/>
      </c>
    </row>
    <row r="929" spans="1:13" x14ac:dyDescent="0.2">
      <c r="A929" s="54" t="s">
        <v>1734</v>
      </c>
      <c r="B929" s="55">
        <v>105</v>
      </c>
      <c r="C929" s="55" t="str">
        <f t="shared" si="104"/>
        <v>105</v>
      </c>
      <c r="D929" s="56" t="str">
        <f t="shared" si="105"/>
        <v/>
      </c>
      <c r="E929" s="63"/>
      <c r="F929" s="58">
        <v>105</v>
      </c>
      <c r="G929" s="59" t="str">
        <f t="shared" si="106"/>
        <v/>
      </c>
      <c r="H929" s="60" t="s">
        <v>1735</v>
      </c>
      <c r="I929" s="60" t="s">
        <v>221</v>
      </c>
      <c r="J929" s="60" t="s">
        <v>2883</v>
      </c>
      <c r="K929" s="60">
        <v>403</v>
      </c>
      <c r="L929" s="61"/>
      <c r="M929" s="62" t="str">
        <f t="shared" si="107"/>
        <v/>
      </c>
    </row>
    <row r="930" spans="1:13" x14ac:dyDescent="0.2">
      <c r="A930" s="54" t="s">
        <v>1736</v>
      </c>
      <c r="B930" s="55">
        <v>105</v>
      </c>
      <c r="C930" s="55" t="str">
        <f t="shared" si="104"/>
        <v>105</v>
      </c>
      <c r="D930" s="56" t="str">
        <f t="shared" si="105"/>
        <v/>
      </c>
      <c r="E930" s="63"/>
      <c r="F930" s="58">
        <v>105</v>
      </c>
      <c r="G930" s="59" t="str">
        <f t="shared" si="106"/>
        <v/>
      </c>
      <c r="H930" s="60" t="s">
        <v>1737</v>
      </c>
      <c r="I930" s="60" t="s">
        <v>221</v>
      </c>
      <c r="J930" s="60" t="s">
        <v>2875</v>
      </c>
      <c r="K930" s="60">
        <v>157</v>
      </c>
      <c r="L930" s="61"/>
      <c r="M930" s="62" t="str">
        <f t="shared" si="107"/>
        <v/>
      </c>
    </row>
    <row r="931" spans="1:13" x14ac:dyDescent="0.2">
      <c r="A931" s="54" t="s">
        <v>1738</v>
      </c>
      <c r="B931" s="55">
        <v>105</v>
      </c>
      <c r="C931" s="55" t="str">
        <f t="shared" si="104"/>
        <v>105</v>
      </c>
      <c r="D931" s="56" t="str">
        <f t="shared" si="105"/>
        <v/>
      </c>
      <c r="E931" s="63"/>
      <c r="F931" s="58">
        <v>105</v>
      </c>
      <c r="G931" s="59" t="str">
        <f t="shared" si="106"/>
        <v/>
      </c>
      <c r="H931" s="60" t="s">
        <v>1739</v>
      </c>
      <c r="I931" s="60" t="s">
        <v>221</v>
      </c>
      <c r="J931" s="60" t="s">
        <v>2875</v>
      </c>
      <c r="K931" s="60">
        <v>120</v>
      </c>
      <c r="L931" s="61"/>
      <c r="M931" s="62" t="str">
        <f t="shared" si="107"/>
        <v/>
      </c>
    </row>
    <row r="932" spans="1:13" x14ac:dyDescent="0.2">
      <c r="A932" s="54" t="s">
        <v>1740</v>
      </c>
      <c r="B932" s="55">
        <v>105</v>
      </c>
      <c r="C932" s="55" t="str">
        <f t="shared" si="104"/>
        <v>105</v>
      </c>
      <c r="D932" s="56" t="str">
        <f t="shared" si="105"/>
        <v/>
      </c>
      <c r="E932" s="63"/>
      <c r="F932" s="58">
        <v>105</v>
      </c>
      <c r="G932" s="59" t="str">
        <f t="shared" si="106"/>
        <v/>
      </c>
      <c r="H932" s="60" t="s">
        <v>1741</v>
      </c>
      <c r="I932" s="60" t="s">
        <v>221</v>
      </c>
      <c r="J932" s="60" t="s">
        <v>2875</v>
      </c>
      <c r="K932" s="60">
        <v>83</v>
      </c>
      <c r="L932" s="61"/>
      <c r="M932" s="62" t="str">
        <f t="shared" si="107"/>
        <v/>
      </c>
    </row>
    <row r="933" spans="1:13" x14ac:dyDescent="0.2">
      <c r="A933" s="54" t="s">
        <v>1742</v>
      </c>
      <c r="B933" s="55">
        <v>105</v>
      </c>
      <c r="C933" s="55" t="str">
        <f t="shared" si="104"/>
        <v>105</v>
      </c>
      <c r="D933" s="56" t="str">
        <f t="shared" si="105"/>
        <v/>
      </c>
      <c r="E933" s="63"/>
      <c r="F933" s="58">
        <v>105</v>
      </c>
      <c r="G933" s="59" t="str">
        <f t="shared" si="106"/>
        <v/>
      </c>
      <c r="H933" s="60" t="s">
        <v>1743</v>
      </c>
      <c r="I933" s="60" t="s">
        <v>221</v>
      </c>
      <c r="J933" s="60" t="s">
        <v>2877</v>
      </c>
      <c r="K933" s="60">
        <v>16</v>
      </c>
      <c r="L933" s="61"/>
      <c r="M933" s="62" t="str">
        <f t="shared" si="107"/>
        <v/>
      </c>
    </row>
    <row r="934" spans="1:13" x14ac:dyDescent="0.2">
      <c r="A934" s="54" t="s">
        <v>1744</v>
      </c>
      <c r="B934" s="55">
        <v>105</v>
      </c>
      <c r="C934" s="55" t="str">
        <f t="shared" si="104"/>
        <v>105</v>
      </c>
      <c r="D934" s="56" t="str">
        <f t="shared" si="105"/>
        <v/>
      </c>
      <c r="E934" s="63"/>
      <c r="F934" s="58">
        <v>105</v>
      </c>
      <c r="G934" s="59" t="str">
        <f t="shared" si="106"/>
        <v/>
      </c>
      <c r="H934" s="60" t="s">
        <v>1745</v>
      </c>
      <c r="I934" s="60" t="s">
        <v>221</v>
      </c>
      <c r="J934" s="60" t="s">
        <v>2875</v>
      </c>
      <c r="K934" s="60">
        <v>10</v>
      </c>
      <c r="L934" s="61"/>
      <c r="M934" s="62" t="str">
        <f t="shared" si="107"/>
        <v/>
      </c>
    </row>
    <row r="935" spans="1:13" x14ac:dyDescent="0.2">
      <c r="A935" s="54" t="s">
        <v>1746</v>
      </c>
      <c r="B935" s="55">
        <v>105</v>
      </c>
      <c r="C935" s="55" t="str">
        <f t="shared" si="104"/>
        <v>105</v>
      </c>
      <c r="D935" s="56" t="str">
        <f t="shared" si="105"/>
        <v/>
      </c>
      <c r="E935" s="63"/>
      <c r="F935" s="58">
        <v>105</v>
      </c>
      <c r="G935" s="59" t="str">
        <f t="shared" si="106"/>
        <v/>
      </c>
      <c r="H935" s="60" t="s">
        <v>1747</v>
      </c>
      <c r="I935" s="60" t="s">
        <v>221</v>
      </c>
      <c r="J935" s="60" t="s">
        <v>2875</v>
      </c>
      <c r="K935" s="60">
        <v>10</v>
      </c>
      <c r="L935" s="61"/>
      <c r="M935" s="62" t="str">
        <f t="shared" si="107"/>
        <v/>
      </c>
    </row>
    <row r="936" spans="1:13" x14ac:dyDescent="0.2">
      <c r="A936" s="54" t="s">
        <v>1567</v>
      </c>
      <c r="B936" s="55">
        <v>105</v>
      </c>
      <c r="C936" s="55" t="str">
        <f t="shared" si="104"/>
        <v>105</v>
      </c>
      <c r="D936" s="56" t="str">
        <f t="shared" si="105"/>
        <v/>
      </c>
      <c r="E936" s="63"/>
      <c r="F936" s="58">
        <v>105</v>
      </c>
      <c r="G936" s="59" t="str">
        <f t="shared" si="106"/>
        <v/>
      </c>
      <c r="H936" s="60" t="s">
        <v>1568</v>
      </c>
      <c r="I936" s="60" t="s">
        <v>1452</v>
      </c>
      <c r="J936" s="60" t="s">
        <v>2875</v>
      </c>
      <c r="K936" s="60">
        <v>8</v>
      </c>
      <c r="L936" s="61"/>
      <c r="M936" s="62" t="str">
        <f t="shared" si="107"/>
        <v/>
      </c>
    </row>
    <row r="937" spans="1:13" x14ac:dyDescent="0.2">
      <c r="A937" s="54" t="s">
        <v>1748</v>
      </c>
      <c r="B937" s="55">
        <v>105</v>
      </c>
      <c r="C937" s="55" t="str">
        <f t="shared" si="104"/>
        <v>105</v>
      </c>
      <c r="D937" s="56" t="str">
        <f t="shared" si="105"/>
        <v/>
      </c>
      <c r="E937" s="63"/>
      <c r="F937" s="58">
        <v>105</v>
      </c>
      <c r="G937" s="59" t="str">
        <f t="shared" si="106"/>
        <v/>
      </c>
      <c r="H937" s="60" t="s">
        <v>1749</v>
      </c>
      <c r="I937" s="60" t="s">
        <v>221</v>
      </c>
      <c r="J937" s="60" t="s">
        <v>2880</v>
      </c>
      <c r="K937" s="60">
        <v>8</v>
      </c>
      <c r="L937" s="61"/>
      <c r="M937" s="62" t="str">
        <f t="shared" si="107"/>
        <v/>
      </c>
    </row>
    <row r="938" spans="1:13" x14ac:dyDescent="0.2">
      <c r="A938" s="54" t="s">
        <v>1569</v>
      </c>
      <c r="B938" s="55">
        <v>105</v>
      </c>
      <c r="C938" s="55" t="str">
        <f t="shared" si="104"/>
        <v>105</v>
      </c>
      <c r="D938" s="56" t="str">
        <f t="shared" si="105"/>
        <v/>
      </c>
      <c r="E938" s="63"/>
      <c r="F938" s="58">
        <v>105</v>
      </c>
      <c r="G938" s="59" t="str">
        <f t="shared" si="106"/>
        <v/>
      </c>
      <c r="H938" s="60" t="s">
        <v>1570</v>
      </c>
      <c r="I938" s="60" t="s">
        <v>1452</v>
      </c>
      <c r="J938" s="60" t="s">
        <v>2884</v>
      </c>
      <c r="K938" s="60">
        <v>7</v>
      </c>
      <c r="L938" s="61"/>
      <c r="M938" s="62" t="str">
        <f t="shared" si="107"/>
        <v/>
      </c>
    </row>
    <row r="939" spans="1:13" x14ac:dyDescent="0.2">
      <c r="A939" s="54" t="s">
        <v>1750</v>
      </c>
      <c r="B939" s="55">
        <v>105</v>
      </c>
      <c r="C939" s="55" t="str">
        <f t="shared" si="104"/>
        <v>105</v>
      </c>
      <c r="D939" s="56" t="str">
        <f t="shared" si="105"/>
        <v/>
      </c>
      <c r="E939" s="63"/>
      <c r="F939" s="58">
        <v>105</v>
      </c>
      <c r="G939" s="59" t="str">
        <f t="shared" si="106"/>
        <v/>
      </c>
      <c r="H939" s="60" t="s">
        <v>1751</v>
      </c>
      <c r="I939" s="60" t="s">
        <v>221</v>
      </c>
      <c r="J939" s="60" t="s">
        <v>2884</v>
      </c>
      <c r="K939" s="60">
        <v>5</v>
      </c>
      <c r="L939" s="61"/>
      <c r="M939" s="62" t="str">
        <f t="shared" si="107"/>
        <v/>
      </c>
    </row>
    <row r="940" spans="1:13" x14ac:dyDescent="0.2">
      <c r="A940" s="64" t="s">
        <v>1752</v>
      </c>
      <c r="B940" s="65">
        <v>105</v>
      </c>
      <c r="C940" s="65" t="str">
        <f t="shared" si="104"/>
        <v>105</v>
      </c>
      <c r="D940" s="66" t="str">
        <f t="shared" si="105"/>
        <v/>
      </c>
      <c r="E940" s="63"/>
      <c r="F940" s="67">
        <v>105</v>
      </c>
      <c r="G940" s="68" t="str">
        <f t="shared" si="106"/>
        <v/>
      </c>
      <c r="H940" s="69" t="s">
        <v>1753</v>
      </c>
      <c r="I940" s="69" t="s">
        <v>221</v>
      </c>
      <c r="J940" s="69" t="s">
        <v>2878</v>
      </c>
      <c r="K940" s="69">
        <v>3</v>
      </c>
      <c r="L940" s="70">
        <v>830</v>
      </c>
      <c r="M940" s="71" t="str">
        <f t="shared" si="107"/>
        <v/>
      </c>
    </row>
    <row r="941" spans="1:13" x14ac:dyDescent="0.2">
      <c r="A941" s="54" t="s">
        <v>1754</v>
      </c>
      <c r="B941" s="55">
        <v>106</v>
      </c>
      <c r="C941" s="55" t="str">
        <f t="shared" si="104"/>
        <v>106</v>
      </c>
      <c r="D941" s="56" t="str">
        <f t="shared" si="105"/>
        <v/>
      </c>
      <c r="E941" s="63"/>
      <c r="F941" s="58">
        <v>106</v>
      </c>
      <c r="G941" s="59" t="str">
        <f t="shared" si="106"/>
        <v/>
      </c>
      <c r="H941" s="60" t="s">
        <v>1755</v>
      </c>
      <c r="I941" s="60" t="s">
        <v>221</v>
      </c>
      <c r="J941" s="60" t="s">
        <v>2875</v>
      </c>
      <c r="K941" s="60">
        <v>59</v>
      </c>
      <c r="L941" s="61"/>
      <c r="M941" s="62" t="str">
        <f t="shared" si="107"/>
        <v/>
      </c>
    </row>
    <row r="942" spans="1:13" x14ac:dyDescent="0.2">
      <c r="A942" s="54" t="s">
        <v>1756</v>
      </c>
      <c r="B942" s="55">
        <v>106</v>
      </c>
      <c r="C942" s="55" t="str">
        <f t="shared" si="104"/>
        <v>106</v>
      </c>
      <c r="D942" s="56" t="str">
        <f t="shared" si="105"/>
        <v/>
      </c>
      <c r="E942" s="63"/>
      <c r="F942" s="58">
        <v>106</v>
      </c>
      <c r="G942" s="59" t="str">
        <f t="shared" si="106"/>
        <v/>
      </c>
      <c r="H942" s="60" t="s">
        <v>1757</v>
      </c>
      <c r="I942" s="60" t="s">
        <v>221</v>
      </c>
      <c r="J942" s="60" t="s">
        <v>2875</v>
      </c>
      <c r="K942" s="60">
        <v>24</v>
      </c>
      <c r="L942" s="61"/>
      <c r="M942" s="62" t="str">
        <f t="shared" si="107"/>
        <v/>
      </c>
    </row>
    <row r="943" spans="1:13" x14ac:dyDescent="0.2">
      <c r="A943" s="54" t="s">
        <v>1758</v>
      </c>
      <c r="B943" s="55">
        <v>106</v>
      </c>
      <c r="C943" s="55" t="str">
        <f t="shared" si="104"/>
        <v>106</v>
      </c>
      <c r="D943" s="56" t="str">
        <f t="shared" si="105"/>
        <v/>
      </c>
      <c r="E943" s="63"/>
      <c r="F943" s="58">
        <v>106</v>
      </c>
      <c r="G943" s="59" t="str">
        <f t="shared" si="106"/>
        <v/>
      </c>
      <c r="H943" s="60" t="s">
        <v>1759</v>
      </c>
      <c r="I943" s="60" t="s">
        <v>221</v>
      </c>
      <c r="J943" s="60" t="s">
        <v>2878</v>
      </c>
      <c r="K943" s="60">
        <v>21</v>
      </c>
      <c r="L943" s="61"/>
      <c r="M943" s="62" t="str">
        <f t="shared" si="107"/>
        <v/>
      </c>
    </row>
    <row r="944" spans="1:13" x14ac:dyDescent="0.2">
      <c r="A944" s="54" t="s">
        <v>1760</v>
      </c>
      <c r="B944" s="55">
        <v>106</v>
      </c>
      <c r="C944" s="55" t="str">
        <f t="shared" si="104"/>
        <v>106</v>
      </c>
      <c r="D944" s="56" t="str">
        <f t="shared" si="105"/>
        <v/>
      </c>
      <c r="E944" s="63"/>
      <c r="F944" s="58">
        <v>106</v>
      </c>
      <c r="G944" s="59" t="str">
        <f t="shared" si="106"/>
        <v/>
      </c>
      <c r="H944" s="60" t="s">
        <v>1761</v>
      </c>
      <c r="I944" s="60" t="s">
        <v>221</v>
      </c>
      <c r="J944" s="60" t="s">
        <v>2875</v>
      </c>
      <c r="K944" s="60">
        <v>18</v>
      </c>
      <c r="L944" s="61"/>
      <c r="M944" s="62" t="str">
        <f t="shared" si="107"/>
        <v/>
      </c>
    </row>
    <row r="945" spans="1:13" x14ac:dyDescent="0.2">
      <c r="A945" s="54" t="s">
        <v>1764</v>
      </c>
      <c r="B945" s="55">
        <v>106</v>
      </c>
      <c r="C945" s="55" t="str">
        <f t="shared" si="104"/>
        <v>106</v>
      </c>
      <c r="D945" s="56" t="str">
        <f t="shared" si="105"/>
        <v/>
      </c>
      <c r="E945" s="63"/>
      <c r="F945" s="58">
        <v>106</v>
      </c>
      <c r="G945" s="59" t="str">
        <f t="shared" si="106"/>
        <v/>
      </c>
      <c r="H945" s="60" t="s">
        <v>1765</v>
      </c>
      <c r="I945" s="60" t="s">
        <v>221</v>
      </c>
      <c r="J945" s="60" t="s">
        <v>2875</v>
      </c>
      <c r="K945" s="60">
        <v>13</v>
      </c>
      <c r="L945" s="61"/>
      <c r="M945" s="62" t="str">
        <f t="shared" si="107"/>
        <v/>
      </c>
    </row>
    <row r="946" spans="1:13" x14ac:dyDescent="0.2">
      <c r="A946" s="54" t="s">
        <v>1762</v>
      </c>
      <c r="B946" s="55">
        <v>106</v>
      </c>
      <c r="C946" s="55" t="str">
        <f t="shared" si="104"/>
        <v>106</v>
      </c>
      <c r="D946" s="56" t="str">
        <f t="shared" si="105"/>
        <v/>
      </c>
      <c r="E946" s="63"/>
      <c r="F946" s="58">
        <v>106</v>
      </c>
      <c r="G946" s="59" t="str">
        <f t="shared" si="106"/>
        <v/>
      </c>
      <c r="H946" s="60" t="s">
        <v>1763</v>
      </c>
      <c r="I946" s="60" t="s">
        <v>221</v>
      </c>
      <c r="J946" s="60" t="s">
        <v>2875</v>
      </c>
      <c r="K946" s="60">
        <v>13</v>
      </c>
      <c r="L946" s="61"/>
      <c r="M946" s="62" t="str">
        <f t="shared" si="107"/>
        <v/>
      </c>
    </row>
    <row r="947" spans="1:13" x14ac:dyDescent="0.2">
      <c r="A947" s="54" t="s">
        <v>1766</v>
      </c>
      <c r="B947" s="55">
        <v>106</v>
      </c>
      <c r="C947" s="55" t="str">
        <f t="shared" si="104"/>
        <v>106</v>
      </c>
      <c r="D947" s="56" t="str">
        <f t="shared" si="105"/>
        <v/>
      </c>
      <c r="E947" s="63"/>
      <c r="F947" s="58">
        <v>106</v>
      </c>
      <c r="G947" s="59" t="str">
        <f t="shared" si="106"/>
        <v/>
      </c>
      <c r="H947" s="60" t="s">
        <v>1767</v>
      </c>
      <c r="I947" s="60" t="s">
        <v>221</v>
      </c>
      <c r="J947" s="60" t="s">
        <v>2875</v>
      </c>
      <c r="K947" s="60">
        <v>12</v>
      </c>
      <c r="L947" s="61"/>
      <c r="M947" s="62" t="str">
        <f t="shared" si="107"/>
        <v/>
      </c>
    </row>
    <row r="948" spans="1:13" x14ac:dyDescent="0.2">
      <c r="A948" s="54" t="s">
        <v>1768</v>
      </c>
      <c r="B948" s="55">
        <v>106</v>
      </c>
      <c r="C948" s="55" t="str">
        <f t="shared" si="104"/>
        <v>106</v>
      </c>
      <c r="D948" s="56" t="str">
        <f t="shared" si="105"/>
        <v/>
      </c>
      <c r="E948" s="63"/>
      <c r="F948" s="58">
        <v>106</v>
      </c>
      <c r="G948" s="59" t="str">
        <f t="shared" si="106"/>
        <v/>
      </c>
      <c r="H948" s="60" t="s">
        <v>1769</v>
      </c>
      <c r="I948" s="60" t="s">
        <v>221</v>
      </c>
      <c r="J948" s="60" t="s">
        <v>2875</v>
      </c>
      <c r="K948" s="60">
        <v>5</v>
      </c>
      <c r="L948" s="61"/>
      <c r="M948" s="62" t="str">
        <f t="shared" si="107"/>
        <v/>
      </c>
    </row>
    <row r="949" spans="1:13" x14ac:dyDescent="0.2">
      <c r="A949" s="54" t="s">
        <v>1770</v>
      </c>
      <c r="B949" s="55">
        <v>106</v>
      </c>
      <c r="C949" s="55" t="str">
        <f t="shared" si="104"/>
        <v>106</v>
      </c>
      <c r="D949" s="56" t="str">
        <f t="shared" si="105"/>
        <v/>
      </c>
      <c r="E949" s="63"/>
      <c r="F949" s="58">
        <v>106</v>
      </c>
      <c r="G949" s="59" t="str">
        <f t="shared" si="106"/>
        <v/>
      </c>
      <c r="H949" s="60" t="s">
        <v>1771</v>
      </c>
      <c r="I949" s="60" t="s">
        <v>221</v>
      </c>
      <c r="J949" s="60" t="s">
        <v>2880</v>
      </c>
      <c r="K949" s="60">
        <v>4</v>
      </c>
      <c r="L949" s="61"/>
      <c r="M949" s="62" t="str">
        <f t="shared" si="107"/>
        <v/>
      </c>
    </row>
    <row r="950" spans="1:13" x14ac:dyDescent="0.2">
      <c r="A950" s="54" t="s">
        <v>1772</v>
      </c>
      <c r="B950" s="55">
        <v>106</v>
      </c>
      <c r="C950" s="55" t="str">
        <f t="shared" si="104"/>
        <v>106</v>
      </c>
      <c r="D950" s="56" t="str">
        <f t="shared" si="105"/>
        <v/>
      </c>
      <c r="E950" s="63"/>
      <c r="F950" s="58">
        <v>106</v>
      </c>
      <c r="G950" s="59" t="str">
        <f t="shared" si="106"/>
        <v/>
      </c>
      <c r="H950" s="60" t="s">
        <v>1773</v>
      </c>
      <c r="I950" s="60" t="s">
        <v>221</v>
      </c>
      <c r="J950" s="60" t="s">
        <v>2878</v>
      </c>
      <c r="K950" s="60">
        <v>4</v>
      </c>
      <c r="L950" s="61"/>
      <c r="M950" s="62" t="str">
        <f t="shared" si="107"/>
        <v/>
      </c>
    </row>
    <row r="951" spans="1:13" x14ac:dyDescent="0.2">
      <c r="A951" s="54" t="s">
        <v>1774</v>
      </c>
      <c r="B951" s="55">
        <v>106</v>
      </c>
      <c r="C951" s="55" t="str">
        <f t="shared" si="104"/>
        <v>106</v>
      </c>
      <c r="D951" s="56" t="str">
        <f t="shared" si="105"/>
        <v/>
      </c>
      <c r="E951" s="63"/>
      <c r="F951" s="58">
        <v>106</v>
      </c>
      <c r="G951" s="59" t="str">
        <f t="shared" si="106"/>
        <v/>
      </c>
      <c r="H951" s="60" t="s">
        <v>1775</v>
      </c>
      <c r="I951" s="60" t="s">
        <v>221</v>
      </c>
      <c r="J951" s="60" t="s">
        <v>2878</v>
      </c>
      <c r="K951" s="60">
        <v>4</v>
      </c>
      <c r="L951" s="61"/>
      <c r="M951" s="62" t="str">
        <f t="shared" si="107"/>
        <v/>
      </c>
    </row>
    <row r="952" spans="1:13" x14ac:dyDescent="0.2">
      <c r="A952" s="54" t="s">
        <v>2821</v>
      </c>
      <c r="B952" s="55">
        <v>106</v>
      </c>
      <c r="C952" s="55" t="str">
        <f t="shared" si="104"/>
        <v>106</v>
      </c>
      <c r="D952" s="56" t="str">
        <f t="shared" si="105"/>
        <v/>
      </c>
      <c r="E952" s="63"/>
      <c r="F952" s="58">
        <v>106</v>
      </c>
      <c r="G952" s="59" t="str">
        <f t="shared" si="106"/>
        <v/>
      </c>
      <c r="H952" s="60" t="s">
        <v>2822</v>
      </c>
      <c r="I952" s="60" t="s">
        <v>221</v>
      </c>
      <c r="J952" s="60" t="s">
        <v>2878</v>
      </c>
      <c r="K952" s="60">
        <v>3</v>
      </c>
      <c r="L952" s="61"/>
      <c r="M952" s="62" t="str">
        <f t="shared" si="107"/>
        <v/>
      </c>
    </row>
    <row r="953" spans="1:13" x14ac:dyDescent="0.2">
      <c r="A953" s="64" t="s">
        <v>1776</v>
      </c>
      <c r="B953" s="65">
        <v>106</v>
      </c>
      <c r="C953" s="65" t="str">
        <f t="shared" si="104"/>
        <v>106</v>
      </c>
      <c r="D953" s="66" t="str">
        <f t="shared" si="105"/>
        <v/>
      </c>
      <c r="E953" s="63"/>
      <c r="F953" s="67">
        <v>106</v>
      </c>
      <c r="G953" s="68" t="str">
        <f t="shared" si="106"/>
        <v/>
      </c>
      <c r="H953" s="69" t="s">
        <v>1777</v>
      </c>
      <c r="I953" s="69" t="s">
        <v>221</v>
      </c>
      <c r="J953" s="69" t="s">
        <v>2878</v>
      </c>
      <c r="K953" s="69">
        <v>1</v>
      </c>
      <c r="L953" s="70">
        <v>181</v>
      </c>
      <c r="M953" s="71" t="str">
        <f t="shared" si="107"/>
        <v/>
      </c>
    </row>
    <row r="954" spans="1:13" x14ac:dyDescent="0.2">
      <c r="A954" s="72"/>
      <c r="B954" s="73"/>
      <c r="C954" s="73"/>
      <c r="D954" s="74"/>
      <c r="E954" s="75"/>
      <c r="F954" s="76" t="s">
        <v>2645</v>
      </c>
      <c r="G954" s="77"/>
      <c r="H954" s="78"/>
      <c r="I954" s="78"/>
      <c r="J954" s="78"/>
      <c r="K954" s="79"/>
      <c r="L954" s="80">
        <f>SUM(L642:L953)</f>
        <v>13458</v>
      </c>
      <c r="M954" s="81">
        <f>SUM(M642:M953)</f>
        <v>0</v>
      </c>
    </row>
    <row r="955" spans="1:13" x14ac:dyDescent="0.2">
      <c r="A955" s="82"/>
      <c r="B955" s="83"/>
      <c r="C955" s="83"/>
      <c r="D955" s="84"/>
      <c r="E955" s="85"/>
      <c r="F955" s="86" t="s">
        <v>2646</v>
      </c>
      <c r="G955" s="87"/>
      <c r="H955" s="88"/>
      <c r="I955" s="88"/>
      <c r="J955" s="88"/>
      <c r="K955" s="89"/>
      <c r="L955" s="89"/>
      <c r="M955" s="90"/>
    </row>
    <row r="956" spans="1:13" x14ac:dyDescent="0.2">
      <c r="A956" s="54" t="s">
        <v>1778</v>
      </c>
      <c r="B956" s="55">
        <v>107</v>
      </c>
      <c r="C956" s="55" t="str">
        <f t="shared" ref="C956:C987" si="108">F956&amp;D956</f>
        <v>107</v>
      </c>
      <c r="D956" s="56" t="str">
        <f t="shared" ref="D956:D987" si="109">IF(E956&gt;="A","X","")</f>
        <v/>
      </c>
      <c r="E956" s="63"/>
      <c r="F956" s="58">
        <v>107</v>
      </c>
      <c r="G956" s="59" t="str">
        <f t="shared" ref="G956:G987" si="110">IF(F956&lt;&gt;F955,IF(AND(SUMIF(C:C,F956&amp;"X",K:K)&gt;0,SUMIF(C:C,F956&amp;"X",K:K)&lt;SUMIF(F:F,F956,K:K)),"FB",""),"")</f>
        <v/>
      </c>
      <c r="H956" s="60" t="s">
        <v>1779</v>
      </c>
      <c r="I956" s="60" t="s">
        <v>1701</v>
      </c>
      <c r="J956" s="60" t="s">
        <v>2875</v>
      </c>
      <c r="K956" s="60">
        <v>190</v>
      </c>
      <c r="L956" s="61"/>
      <c r="M956" s="62" t="str">
        <f t="shared" ref="M956:M987" si="111">IF(D956="X",K956,"")</f>
        <v/>
      </c>
    </row>
    <row r="957" spans="1:13" x14ac:dyDescent="0.2">
      <c r="A957" s="54" t="s">
        <v>1780</v>
      </c>
      <c r="B957" s="55">
        <v>107</v>
      </c>
      <c r="C957" s="55" t="str">
        <f t="shared" si="108"/>
        <v>107</v>
      </c>
      <c r="D957" s="56" t="str">
        <f t="shared" si="109"/>
        <v/>
      </c>
      <c r="E957" s="63"/>
      <c r="F957" s="58">
        <v>107</v>
      </c>
      <c r="G957" s="59" t="str">
        <f t="shared" si="110"/>
        <v/>
      </c>
      <c r="H957" s="60" t="s">
        <v>1781</v>
      </c>
      <c r="I957" s="60" t="s">
        <v>1701</v>
      </c>
      <c r="J957" s="60" t="s">
        <v>2883</v>
      </c>
      <c r="K957" s="60">
        <v>152</v>
      </c>
      <c r="L957" s="61"/>
      <c r="M957" s="62" t="str">
        <f t="shared" si="111"/>
        <v/>
      </c>
    </row>
    <row r="958" spans="1:13" x14ac:dyDescent="0.2">
      <c r="A958" s="54" t="s">
        <v>1782</v>
      </c>
      <c r="B958" s="55">
        <v>107</v>
      </c>
      <c r="C958" s="55" t="str">
        <f t="shared" si="108"/>
        <v>107</v>
      </c>
      <c r="D958" s="56" t="str">
        <f t="shared" si="109"/>
        <v/>
      </c>
      <c r="E958" s="63"/>
      <c r="F958" s="58">
        <v>107</v>
      </c>
      <c r="G958" s="59" t="str">
        <f t="shared" si="110"/>
        <v/>
      </c>
      <c r="H958" s="60" t="s">
        <v>1783</v>
      </c>
      <c r="I958" s="60" t="s">
        <v>1701</v>
      </c>
      <c r="J958" s="60" t="s">
        <v>2875</v>
      </c>
      <c r="K958" s="60">
        <v>24</v>
      </c>
      <c r="L958" s="61"/>
      <c r="M958" s="62" t="str">
        <f t="shared" si="111"/>
        <v/>
      </c>
    </row>
    <row r="959" spans="1:13" x14ac:dyDescent="0.2">
      <c r="A959" s="54" t="s">
        <v>1784</v>
      </c>
      <c r="B959" s="55">
        <v>107</v>
      </c>
      <c r="C959" s="55" t="str">
        <f t="shared" si="108"/>
        <v>107</v>
      </c>
      <c r="D959" s="56" t="str">
        <f t="shared" si="109"/>
        <v/>
      </c>
      <c r="E959" s="63"/>
      <c r="F959" s="58">
        <v>107</v>
      </c>
      <c r="G959" s="59" t="str">
        <f t="shared" si="110"/>
        <v/>
      </c>
      <c r="H959" s="60" t="s">
        <v>1785</v>
      </c>
      <c r="I959" s="60" t="s">
        <v>1701</v>
      </c>
      <c r="J959" s="60" t="s">
        <v>2875</v>
      </c>
      <c r="K959" s="60">
        <v>8</v>
      </c>
      <c r="L959" s="61"/>
      <c r="M959" s="62" t="str">
        <f t="shared" si="111"/>
        <v/>
      </c>
    </row>
    <row r="960" spans="1:13" x14ac:dyDescent="0.2">
      <c r="A960" s="54" t="s">
        <v>1790</v>
      </c>
      <c r="B960" s="55">
        <v>107</v>
      </c>
      <c r="C960" s="55" t="str">
        <f t="shared" si="108"/>
        <v>107</v>
      </c>
      <c r="D960" s="56" t="str">
        <f t="shared" si="109"/>
        <v/>
      </c>
      <c r="E960" s="63"/>
      <c r="F960" s="58">
        <v>107</v>
      </c>
      <c r="G960" s="59" t="str">
        <f t="shared" si="110"/>
        <v/>
      </c>
      <c r="H960" s="60" t="s">
        <v>1791</v>
      </c>
      <c r="I960" s="60" t="s">
        <v>1701</v>
      </c>
      <c r="J960" s="60" t="s">
        <v>2878</v>
      </c>
      <c r="K960" s="60">
        <v>7</v>
      </c>
      <c r="L960" s="61"/>
      <c r="M960" s="62" t="str">
        <f t="shared" si="111"/>
        <v/>
      </c>
    </row>
    <row r="961" spans="1:13" x14ac:dyDescent="0.2">
      <c r="A961" s="54" t="s">
        <v>1786</v>
      </c>
      <c r="B961" s="55">
        <v>107</v>
      </c>
      <c r="C961" s="55" t="str">
        <f t="shared" si="108"/>
        <v>107</v>
      </c>
      <c r="D961" s="56" t="str">
        <f t="shared" si="109"/>
        <v/>
      </c>
      <c r="E961" s="63"/>
      <c r="F961" s="58">
        <v>107</v>
      </c>
      <c r="G961" s="59" t="str">
        <f t="shared" si="110"/>
        <v/>
      </c>
      <c r="H961" s="60" t="s">
        <v>1787</v>
      </c>
      <c r="I961" s="60" t="s">
        <v>1701</v>
      </c>
      <c r="J961" s="60" t="s">
        <v>2875</v>
      </c>
      <c r="K961" s="60">
        <v>7</v>
      </c>
      <c r="L961" s="61"/>
      <c r="M961" s="62" t="str">
        <f t="shared" si="111"/>
        <v/>
      </c>
    </row>
    <row r="962" spans="1:13" x14ac:dyDescent="0.2">
      <c r="A962" s="54" t="s">
        <v>1788</v>
      </c>
      <c r="B962" s="55">
        <v>107</v>
      </c>
      <c r="C962" s="55" t="str">
        <f t="shared" si="108"/>
        <v>107</v>
      </c>
      <c r="D962" s="56" t="str">
        <f t="shared" si="109"/>
        <v/>
      </c>
      <c r="E962" s="63"/>
      <c r="F962" s="58">
        <v>107</v>
      </c>
      <c r="G962" s="59" t="str">
        <f t="shared" si="110"/>
        <v/>
      </c>
      <c r="H962" s="60" t="s">
        <v>1789</v>
      </c>
      <c r="I962" s="60" t="s">
        <v>1701</v>
      </c>
      <c r="J962" s="60" t="s">
        <v>2878</v>
      </c>
      <c r="K962" s="60">
        <v>6</v>
      </c>
      <c r="L962" s="61"/>
      <c r="M962" s="62" t="str">
        <f t="shared" si="111"/>
        <v/>
      </c>
    </row>
    <row r="963" spans="1:13" x14ac:dyDescent="0.2">
      <c r="A963" s="54" t="s">
        <v>1792</v>
      </c>
      <c r="B963" s="55">
        <v>107</v>
      </c>
      <c r="C963" s="55" t="str">
        <f t="shared" si="108"/>
        <v>107</v>
      </c>
      <c r="D963" s="56" t="str">
        <f t="shared" si="109"/>
        <v/>
      </c>
      <c r="E963" s="63"/>
      <c r="F963" s="58">
        <v>107</v>
      </c>
      <c r="G963" s="59" t="str">
        <f t="shared" si="110"/>
        <v/>
      </c>
      <c r="H963" s="60" t="s">
        <v>1793</v>
      </c>
      <c r="I963" s="60" t="s">
        <v>1701</v>
      </c>
      <c r="J963" s="60" t="s">
        <v>2884</v>
      </c>
      <c r="K963" s="60">
        <v>6</v>
      </c>
      <c r="L963" s="61"/>
      <c r="M963" s="62" t="str">
        <f t="shared" si="111"/>
        <v/>
      </c>
    </row>
    <row r="964" spans="1:13" x14ac:dyDescent="0.2">
      <c r="A964" s="54" t="s">
        <v>1794</v>
      </c>
      <c r="B964" s="55">
        <v>107</v>
      </c>
      <c r="C964" s="55" t="str">
        <f t="shared" si="108"/>
        <v>107</v>
      </c>
      <c r="D964" s="56" t="str">
        <f t="shared" si="109"/>
        <v/>
      </c>
      <c r="E964" s="63"/>
      <c r="F964" s="58">
        <v>107</v>
      </c>
      <c r="G964" s="59" t="str">
        <f t="shared" si="110"/>
        <v/>
      </c>
      <c r="H964" s="60" t="s">
        <v>1795</v>
      </c>
      <c r="I964" s="60" t="s">
        <v>1701</v>
      </c>
      <c r="J964" s="60" t="s">
        <v>2878</v>
      </c>
      <c r="K964" s="60">
        <v>3</v>
      </c>
      <c r="L964" s="61"/>
      <c r="M964" s="62" t="str">
        <f t="shared" si="111"/>
        <v/>
      </c>
    </row>
    <row r="965" spans="1:13" x14ac:dyDescent="0.2">
      <c r="A965" s="54" t="s">
        <v>1796</v>
      </c>
      <c r="B965" s="55">
        <v>107</v>
      </c>
      <c r="C965" s="55" t="str">
        <f t="shared" si="108"/>
        <v>107</v>
      </c>
      <c r="D965" s="56" t="str">
        <f t="shared" si="109"/>
        <v/>
      </c>
      <c r="E965" s="63"/>
      <c r="F965" s="58">
        <v>107</v>
      </c>
      <c r="G965" s="59" t="str">
        <f t="shared" si="110"/>
        <v/>
      </c>
      <c r="H965" s="60" t="s">
        <v>1797</v>
      </c>
      <c r="I965" s="60" t="s">
        <v>1701</v>
      </c>
      <c r="J965" s="60" t="s">
        <v>2878</v>
      </c>
      <c r="K965" s="60">
        <v>2</v>
      </c>
      <c r="L965" s="61"/>
      <c r="M965" s="62" t="str">
        <f t="shared" si="111"/>
        <v/>
      </c>
    </row>
    <row r="966" spans="1:13" s="2" customFormat="1" x14ac:dyDescent="0.2">
      <c r="A966" s="54" t="s">
        <v>1798</v>
      </c>
      <c r="B966" s="55">
        <v>107</v>
      </c>
      <c r="C966" s="55" t="str">
        <f t="shared" si="108"/>
        <v>107</v>
      </c>
      <c r="D966" s="56" t="str">
        <f t="shared" si="109"/>
        <v/>
      </c>
      <c r="E966" s="63"/>
      <c r="F966" s="58">
        <v>107</v>
      </c>
      <c r="G966" s="59" t="str">
        <f t="shared" si="110"/>
        <v/>
      </c>
      <c r="H966" s="60" t="s">
        <v>1799</v>
      </c>
      <c r="I966" s="60" t="s">
        <v>1701</v>
      </c>
      <c r="J966" s="60" t="s">
        <v>2878</v>
      </c>
      <c r="K966" s="60">
        <v>2</v>
      </c>
      <c r="L966" s="61"/>
      <c r="M966" s="62" t="str">
        <f t="shared" si="111"/>
        <v/>
      </c>
    </row>
    <row r="967" spans="1:13" s="2" customFormat="1" x14ac:dyDescent="0.2">
      <c r="A967" s="54" t="s">
        <v>1800</v>
      </c>
      <c r="B967" s="55">
        <v>107</v>
      </c>
      <c r="C967" s="55" t="str">
        <f t="shared" si="108"/>
        <v>107</v>
      </c>
      <c r="D967" s="56" t="str">
        <f t="shared" si="109"/>
        <v/>
      </c>
      <c r="E967" s="63"/>
      <c r="F967" s="58">
        <v>107</v>
      </c>
      <c r="G967" s="59" t="str">
        <f t="shared" si="110"/>
        <v/>
      </c>
      <c r="H967" s="60" t="s">
        <v>1801</v>
      </c>
      <c r="I967" s="60" t="s">
        <v>1701</v>
      </c>
      <c r="J967" s="60" t="s">
        <v>2878</v>
      </c>
      <c r="K967" s="60">
        <v>2</v>
      </c>
      <c r="L967" s="61"/>
      <c r="M967" s="62" t="str">
        <f t="shared" si="111"/>
        <v/>
      </c>
    </row>
    <row r="968" spans="1:13" x14ac:dyDescent="0.2">
      <c r="A968" s="64" t="s">
        <v>1802</v>
      </c>
      <c r="B968" s="65">
        <v>107</v>
      </c>
      <c r="C968" s="65" t="str">
        <f t="shared" si="108"/>
        <v>107</v>
      </c>
      <c r="D968" s="66" t="str">
        <f t="shared" si="109"/>
        <v/>
      </c>
      <c r="E968" s="63"/>
      <c r="F968" s="67">
        <v>107</v>
      </c>
      <c r="G968" s="68" t="str">
        <f t="shared" si="110"/>
        <v/>
      </c>
      <c r="H968" s="69" t="s">
        <v>1803</v>
      </c>
      <c r="I968" s="69" t="s">
        <v>1701</v>
      </c>
      <c r="J968" s="69" t="s">
        <v>2878</v>
      </c>
      <c r="K968" s="69">
        <v>2</v>
      </c>
      <c r="L968" s="70">
        <v>411</v>
      </c>
      <c r="M968" s="71" t="str">
        <f t="shared" si="111"/>
        <v/>
      </c>
    </row>
    <row r="969" spans="1:13" x14ac:dyDescent="0.2">
      <c r="A969" s="54" t="s">
        <v>1804</v>
      </c>
      <c r="B969" s="55">
        <v>108</v>
      </c>
      <c r="C969" s="55" t="str">
        <f t="shared" si="108"/>
        <v>108</v>
      </c>
      <c r="D969" s="56" t="str">
        <f t="shared" si="109"/>
        <v/>
      </c>
      <c r="E969" s="63"/>
      <c r="F969" s="58">
        <v>108</v>
      </c>
      <c r="G969" s="59" t="str">
        <f t="shared" si="110"/>
        <v/>
      </c>
      <c r="H969" s="60" t="s">
        <v>1805</v>
      </c>
      <c r="I969" s="60" t="s">
        <v>1806</v>
      </c>
      <c r="J969" s="60" t="s">
        <v>2875</v>
      </c>
      <c r="K969" s="60">
        <v>134</v>
      </c>
      <c r="L969" s="61"/>
      <c r="M969" s="62" t="str">
        <f t="shared" si="111"/>
        <v/>
      </c>
    </row>
    <row r="970" spans="1:13" x14ac:dyDescent="0.2">
      <c r="A970" s="64" t="s">
        <v>1807</v>
      </c>
      <c r="B970" s="65">
        <v>108</v>
      </c>
      <c r="C970" s="65" t="str">
        <f t="shared" si="108"/>
        <v>108</v>
      </c>
      <c r="D970" s="66" t="str">
        <f t="shared" si="109"/>
        <v/>
      </c>
      <c r="E970" s="63"/>
      <c r="F970" s="67">
        <v>108</v>
      </c>
      <c r="G970" s="68" t="str">
        <f t="shared" si="110"/>
        <v/>
      </c>
      <c r="H970" s="69" t="s">
        <v>1808</v>
      </c>
      <c r="I970" s="69" t="s">
        <v>1806</v>
      </c>
      <c r="J970" s="69" t="s">
        <v>2883</v>
      </c>
      <c r="K970" s="69">
        <v>80</v>
      </c>
      <c r="L970" s="70">
        <v>214</v>
      </c>
      <c r="M970" s="71" t="str">
        <f t="shared" si="111"/>
        <v/>
      </c>
    </row>
    <row r="971" spans="1:13" x14ac:dyDescent="0.2">
      <c r="A971" s="54" t="s">
        <v>1809</v>
      </c>
      <c r="B971" s="55">
        <v>109</v>
      </c>
      <c r="C971" s="55" t="str">
        <f t="shared" si="108"/>
        <v>109</v>
      </c>
      <c r="D971" s="56" t="str">
        <f t="shared" si="109"/>
        <v/>
      </c>
      <c r="E971" s="63"/>
      <c r="F971" s="58">
        <v>109</v>
      </c>
      <c r="G971" s="59" t="str">
        <f t="shared" si="110"/>
        <v/>
      </c>
      <c r="H971" s="60" t="s">
        <v>1810</v>
      </c>
      <c r="I971" s="60" t="s">
        <v>1806</v>
      </c>
      <c r="J971" s="60" t="s">
        <v>2879</v>
      </c>
      <c r="K971" s="60">
        <v>297</v>
      </c>
      <c r="L971" s="61"/>
      <c r="M971" s="62" t="str">
        <f t="shared" si="111"/>
        <v/>
      </c>
    </row>
    <row r="972" spans="1:13" x14ac:dyDescent="0.2">
      <c r="A972" s="54" t="s">
        <v>1811</v>
      </c>
      <c r="B972" s="55">
        <v>109</v>
      </c>
      <c r="C972" s="55" t="str">
        <f t="shared" si="108"/>
        <v>109</v>
      </c>
      <c r="D972" s="56" t="str">
        <f t="shared" si="109"/>
        <v/>
      </c>
      <c r="E972" s="63"/>
      <c r="F972" s="58">
        <v>109</v>
      </c>
      <c r="G972" s="59" t="str">
        <f t="shared" si="110"/>
        <v/>
      </c>
      <c r="H972" s="60" t="s">
        <v>1812</v>
      </c>
      <c r="I972" s="60" t="s">
        <v>1806</v>
      </c>
      <c r="J972" s="60" t="s">
        <v>2875</v>
      </c>
      <c r="K972" s="60">
        <v>37</v>
      </c>
      <c r="L972" s="61"/>
      <c r="M972" s="62" t="str">
        <f t="shared" si="111"/>
        <v/>
      </c>
    </row>
    <row r="973" spans="1:13" x14ac:dyDescent="0.2">
      <c r="A973" s="54" t="s">
        <v>1813</v>
      </c>
      <c r="B973" s="55">
        <v>109</v>
      </c>
      <c r="C973" s="55" t="str">
        <f t="shared" si="108"/>
        <v>109</v>
      </c>
      <c r="D973" s="56" t="str">
        <f t="shared" si="109"/>
        <v/>
      </c>
      <c r="E973" s="63"/>
      <c r="F973" s="58">
        <v>109</v>
      </c>
      <c r="G973" s="59" t="str">
        <f t="shared" si="110"/>
        <v/>
      </c>
      <c r="H973" s="60" t="s">
        <v>1814</v>
      </c>
      <c r="I973" s="60" t="s">
        <v>1806</v>
      </c>
      <c r="J973" s="60" t="s">
        <v>2875</v>
      </c>
      <c r="K973" s="60">
        <v>12</v>
      </c>
      <c r="L973" s="61"/>
      <c r="M973" s="62" t="str">
        <f t="shared" si="111"/>
        <v/>
      </c>
    </row>
    <row r="974" spans="1:13" x14ac:dyDescent="0.2">
      <c r="A974" s="54" t="s">
        <v>1815</v>
      </c>
      <c r="B974" s="55">
        <v>109</v>
      </c>
      <c r="C974" s="55" t="str">
        <f t="shared" si="108"/>
        <v>109</v>
      </c>
      <c r="D974" s="56" t="str">
        <f t="shared" si="109"/>
        <v/>
      </c>
      <c r="E974" s="63"/>
      <c r="F974" s="58">
        <v>109</v>
      </c>
      <c r="G974" s="59" t="str">
        <f t="shared" si="110"/>
        <v/>
      </c>
      <c r="H974" s="60" t="s">
        <v>1816</v>
      </c>
      <c r="I974" s="60" t="s">
        <v>1239</v>
      </c>
      <c r="J974" s="60" t="s">
        <v>2878</v>
      </c>
      <c r="K974" s="60">
        <v>10</v>
      </c>
      <c r="L974" s="61"/>
      <c r="M974" s="62" t="str">
        <f t="shared" si="111"/>
        <v/>
      </c>
    </row>
    <row r="975" spans="1:13" x14ac:dyDescent="0.2">
      <c r="A975" s="54" t="s">
        <v>1817</v>
      </c>
      <c r="B975" s="55">
        <v>109</v>
      </c>
      <c r="C975" s="55" t="str">
        <f t="shared" si="108"/>
        <v>109</v>
      </c>
      <c r="D975" s="56" t="str">
        <f t="shared" si="109"/>
        <v/>
      </c>
      <c r="E975" s="63"/>
      <c r="F975" s="58">
        <v>109</v>
      </c>
      <c r="G975" s="59" t="str">
        <f t="shared" si="110"/>
        <v/>
      </c>
      <c r="H975" s="60" t="s">
        <v>1818</v>
      </c>
      <c r="I975" s="60" t="s">
        <v>1806</v>
      </c>
      <c r="J975" s="60" t="s">
        <v>2877</v>
      </c>
      <c r="K975" s="60">
        <v>7</v>
      </c>
      <c r="L975" s="61"/>
      <c r="M975" s="62" t="str">
        <f t="shared" si="111"/>
        <v/>
      </c>
    </row>
    <row r="976" spans="1:13" x14ac:dyDescent="0.2">
      <c r="A976" s="54" t="s">
        <v>1819</v>
      </c>
      <c r="B976" s="55">
        <v>109</v>
      </c>
      <c r="C976" s="55" t="str">
        <f t="shared" si="108"/>
        <v>109</v>
      </c>
      <c r="D976" s="56" t="str">
        <f t="shared" si="109"/>
        <v/>
      </c>
      <c r="E976" s="63"/>
      <c r="F976" s="58">
        <v>109</v>
      </c>
      <c r="G976" s="59" t="str">
        <f t="shared" si="110"/>
        <v/>
      </c>
      <c r="H976" s="60" t="s">
        <v>1820</v>
      </c>
      <c r="I976" s="60" t="s">
        <v>1806</v>
      </c>
      <c r="J976" s="60" t="s">
        <v>2878</v>
      </c>
      <c r="K976" s="60">
        <v>7</v>
      </c>
      <c r="L976" s="61"/>
      <c r="M976" s="62" t="str">
        <f t="shared" si="111"/>
        <v/>
      </c>
    </row>
    <row r="977" spans="1:13" x14ac:dyDescent="0.2">
      <c r="A977" s="64" t="s">
        <v>1821</v>
      </c>
      <c r="B977" s="65">
        <v>109</v>
      </c>
      <c r="C977" s="65" t="str">
        <f t="shared" si="108"/>
        <v>109</v>
      </c>
      <c r="D977" s="66" t="str">
        <f t="shared" si="109"/>
        <v/>
      </c>
      <c r="E977" s="63"/>
      <c r="F977" s="67">
        <v>109</v>
      </c>
      <c r="G977" s="68" t="str">
        <f t="shared" si="110"/>
        <v/>
      </c>
      <c r="H977" s="69" t="s">
        <v>1822</v>
      </c>
      <c r="I977" s="69" t="s">
        <v>1239</v>
      </c>
      <c r="J977" s="69" t="s">
        <v>2878</v>
      </c>
      <c r="K977" s="69">
        <v>6</v>
      </c>
      <c r="L977" s="70">
        <v>376</v>
      </c>
      <c r="M977" s="71" t="str">
        <f t="shared" si="111"/>
        <v/>
      </c>
    </row>
    <row r="978" spans="1:13" x14ac:dyDescent="0.2">
      <c r="A978" s="54" t="s">
        <v>1823</v>
      </c>
      <c r="B978" s="55">
        <v>110</v>
      </c>
      <c r="C978" s="55" t="str">
        <f t="shared" si="108"/>
        <v>110</v>
      </c>
      <c r="D978" s="56" t="str">
        <f t="shared" si="109"/>
        <v/>
      </c>
      <c r="E978" s="63"/>
      <c r="F978" s="58">
        <v>110</v>
      </c>
      <c r="G978" s="59" t="str">
        <f t="shared" si="110"/>
        <v/>
      </c>
      <c r="H978" s="60" t="s">
        <v>1824</v>
      </c>
      <c r="I978" s="60" t="s">
        <v>1806</v>
      </c>
      <c r="J978" s="60" t="s">
        <v>2883</v>
      </c>
      <c r="K978" s="60">
        <v>132</v>
      </c>
      <c r="L978" s="61"/>
      <c r="M978" s="62" t="str">
        <f t="shared" si="111"/>
        <v/>
      </c>
    </row>
    <row r="979" spans="1:13" x14ac:dyDescent="0.2">
      <c r="A979" s="54" t="s">
        <v>1825</v>
      </c>
      <c r="B979" s="55">
        <v>110</v>
      </c>
      <c r="C979" s="55" t="str">
        <f t="shared" si="108"/>
        <v>110</v>
      </c>
      <c r="D979" s="56" t="str">
        <f t="shared" si="109"/>
        <v/>
      </c>
      <c r="E979" s="63"/>
      <c r="F979" s="58">
        <v>110</v>
      </c>
      <c r="G979" s="59" t="str">
        <f t="shared" si="110"/>
        <v/>
      </c>
      <c r="H979" s="60" t="s">
        <v>2823</v>
      </c>
      <c r="I979" s="60" t="s">
        <v>1806</v>
      </c>
      <c r="J979" s="60" t="s">
        <v>2883</v>
      </c>
      <c r="K979" s="60">
        <v>70</v>
      </c>
      <c r="L979" s="61"/>
      <c r="M979" s="62" t="str">
        <f t="shared" si="111"/>
        <v/>
      </c>
    </row>
    <row r="980" spans="1:13" x14ac:dyDescent="0.2">
      <c r="A980" s="54" t="s">
        <v>2824</v>
      </c>
      <c r="B980" s="55">
        <v>110</v>
      </c>
      <c r="C980" s="55" t="str">
        <f t="shared" si="108"/>
        <v>110</v>
      </c>
      <c r="D980" s="56" t="str">
        <f t="shared" si="109"/>
        <v/>
      </c>
      <c r="E980" s="63"/>
      <c r="F980" s="58">
        <v>110</v>
      </c>
      <c r="G980" s="59" t="str">
        <f t="shared" si="110"/>
        <v/>
      </c>
      <c r="H980" s="60" t="s">
        <v>2825</v>
      </c>
      <c r="I980" s="60" t="s">
        <v>1806</v>
      </c>
      <c r="J980" s="60" t="s">
        <v>2883</v>
      </c>
      <c r="K980" s="60">
        <v>58</v>
      </c>
      <c r="L980" s="61"/>
      <c r="M980" s="62" t="str">
        <f t="shared" si="111"/>
        <v/>
      </c>
    </row>
    <row r="981" spans="1:13" x14ac:dyDescent="0.2">
      <c r="A981" s="54" t="s">
        <v>2826</v>
      </c>
      <c r="B981" s="55">
        <v>110</v>
      </c>
      <c r="C981" s="55" t="str">
        <f t="shared" si="108"/>
        <v>110</v>
      </c>
      <c r="D981" s="56" t="str">
        <f t="shared" si="109"/>
        <v/>
      </c>
      <c r="E981" s="63"/>
      <c r="F981" s="58">
        <v>110</v>
      </c>
      <c r="G981" s="59" t="str">
        <f t="shared" si="110"/>
        <v/>
      </c>
      <c r="H981" s="60" t="s">
        <v>2827</v>
      </c>
      <c r="I981" s="60" t="s">
        <v>1806</v>
      </c>
      <c r="J981" s="60" t="s">
        <v>2883</v>
      </c>
      <c r="K981" s="60">
        <v>37</v>
      </c>
      <c r="L981" s="61"/>
      <c r="M981" s="62" t="str">
        <f t="shared" si="111"/>
        <v/>
      </c>
    </row>
    <row r="982" spans="1:13" x14ac:dyDescent="0.2">
      <c r="A982" s="54" t="s">
        <v>2828</v>
      </c>
      <c r="B982" s="55">
        <v>110</v>
      </c>
      <c r="C982" s="55" t="str">
        <f t="shared" si="108"/>
        <v>110</v>
      </c>
      <c r="D982" s="56" t="str">
        <f t="shared" si="109"/>
        <v/>
      </c>
      <c r="E982" s="63"/>
      <c r="F982" s="58">
        <v>110</v>
      </c>
      <c r="G982" s="59" t="str">
        <f t="shared" si="110"/>
        <v/>
      </c>
      <c r="H982" s="60" t="s">
        <v>2829</v>
      </c>
      <c r="I982" s="60" t="s">
        <v>1806</v>
      </c>
      <c r="J982" s="60" t="s">
        <v>2883</v>
      </c>
      <c r="K982" s="60">
        <v>33</v>
      </c>
      <c r="L982" s="61"/>
      <c r="M982" s="62" t="str">
        <f t="shared" si="111"/>
        <v/>
      </c>
    </row>
    <row r="983" spans="1:13" x14ac:dyDescent="0.2">
      <c r="A983" s="54" t="s">
        <v>1826</v>
      </c>
      <c r="B983" s="55">
        <v>110</v>
      </c>
      <c r="C983" s="55" t="str">
        <f t="shared" si="108"/>
        <v>110</v>
      </c>
      <c r="D983" s="56" t="str">
        <f t="shared" si="109"/>
        <v/>
      </c>
      <c r="E983" s="63"/>
      <c r="F983" s="58">
        <v>110</v>
      </c>
      <c r="G983" s="59" t="str">
        <f t="shared" si="110"/>
        <v/>
      </c>
      <c r="H983" s="60" t="s">
        <v>1827</v>
      </c>
      <c r="I983" s="60" t="s">
        <v>1806</v>
      </c>
      <c r="J983" s="60" t="s">
        <v>2875</v>
      </c>
      <c r="K983" s="60">
        <v>30</v>
      </c>
      <c r="L983" s="61"/>
      <c r="M983" s="62" t="str">
        <f t="shared" si="111"/>
        <v/>
      </c>
    </row>
    <row r="984" spans="1:13" x14ac:dyDescent="0.2">
      <c r="A984" s="54" t="s">
        <v>1828</v>
      </c>
      <c r="B984" s="55">
        <v>110</v>
      </c>
      <c r="C984" s="55" t="str">
        <f t="shared" si="108"/>
        <v>110</v>
      </c>
      <c r="D984" s="56" t="str">
        <f t="shared" si="109"/>
        <v/>
      </c>
      <c r="E984" s="63"/>
      <c r="F984" s="58">
        <v>110</v>
      </c>
      <c r="G984" s="59" t="str">
        <f t="shared" si="110"/>
        <v/>
      </c>
      <c r="H984" s="60" t="s">
        <v>1829</v>
      </c>
      <c r="I984" s="60" t="s">
        <v>1806</v>
      </c>
      <c r="J984" s="60" t="s">
        <v>2875</v>
      </c>
      <c r="K984" s="60">
        <v>26</v>
      </c>
      <c r="L984" s="61"/>
      <c r="M984" s="62" t="str">
        <f t="shared" si="111"/>
        <v/>
      </c>
    </row>
    <row r="985" spans="1:13" x14ac:dyDescent="0.2">
      <c r="A985" s="54" t="s">
        <v>1830</v>
      </c>
      <c r="B985" s="55">
        <v>110</v>
      </c>
      <c r="C985" s="55" t="str">
        <f t="shared" si="108"/>
        <v>110</v>
      </c>
      <c r="D985" s="56" t="str">
        <f t="shared" si="109"/>
        <v/>
      </c>
      <c r="E985" s="63"/>
      <c r="F985" s="58">
        <v>110</v>
      </c>
      <c r="G985" s="59" t="str">
        <f t="shared" si="110"/>
        <v/>
      </c>
      <c r="H985" s="60" t="s">
        <v>1831</v>
      </c>
      <c r="I985" s="60" t="s">
        <v>1806</v>
      </c>
      <c r="J985" s="60" t="s">
        <v>2875</v>
      </c>
      <c r="K985" s="60">
        <v>23</v>
      </c>
      <c r="L985" s="61"/>
      <c r="M985" s="62" t="str">
        <f t="shared" si="111"/>
        <v/>
      </c>
    </row>
    <row r="986" spans="1:13" x14ac:dyDescent="0.2">
      <c r="A986" s="54" t="s">
        <v>1834</v>
      </c>
      <c r="B986" s="55">
        <v>110</v>
      </c>
      <c r="C986" s="55" t="str">
        <f t="shared" si="108"/>
        <v>110</v>
      </c>
      <c r="D986" s="56" t="str">
        <f t="shared" si="109"/>
        <v/>
      </c>
      <c r="E986" s="63"/>
      <c r="F986" s="58">
        <v>110</v>
      </c>
      <c r="G986" s="59" t="str">
        <f t="shared" si="110"/>
        <v/>
      </c>
      <c r="H986" s="60" t="s">
        <v>1835</v>
      </c>
      <c r="I986" s="60" t="s">
        <v>1836</v>
      </c>
      <c r="J986" s="60" t="s">
        <v>2875</v>
      </c>
      <c r="K986" s="60">
        <v>18</v>
      </c>
      <c r="L986" s="61"/>
      <c r="M986" s="62" t="str">
        <f t="shared" si="111"/>
        <v/>
      </c>
    </row>
    <row r="987" spans="1:13" x14ac:dyDescent="0.2">
      <c r="A987" s="54" t="s">
        <v>1832</v>
      </c>
      <c r="B987" s="55">
        <v>110</v>
      </c>
      <c r="C987" s="55" t="str">
        <f t="shared" si="108"/>
        <v>110</v>
      </c>
      <c r="D987" s="56" t="str">
        <f t="shared" si="109"/>
        <v/>
      </c>
      <c r="E987" s="63"/>
      <c r="F987" s="58">
        <v>110</v>
      </c>
      <c r="G987" s="59" t="str">
        <f t="shared" si="110"/>
        <v/>
      </c>
      <c r="H987" s="60" t="s">
        <v>1833</v>
      </c>
      <c r="I987" s="60" t="s">
        <v>1806</v>
      </c>
      <c r="J987" s="60" t="s">
        <v>2875</v>
      </c>
      <c r="K987" s="60">
        <v>16</v>
      </c>
      <c r="L987" s="61"/>
      <c r="M987" s="62" t="str">
        <f t="shared" si="111"/>
        <v/>
      </c>
    </row>
    <row r="988" spans="1:13" x14ac:dyDescent="0.2">
      <c r="A988" s="54" t="s">
        <v>1837</v>
      </c>
      <c r="B988" s="55">
        <v>110</v>
      </c>
      <c r="C988" s="55" t="str">
        <f t="shared" ref="C988:C1019" si="112">F988&amp;D988</f>
        <v>110</v>
      </c>
      <c r="D988" s="56" t="str">
        <f t="shared" ref="D988:D1019" si="113">IF(E988&gt;="A","X","")</f>
        <v/>
      </c>
      <c r="E988" s="63"/>
      <c r="F988" s="58">
        <v>110</v>
      </c>
      <c r="G988" s="59" t="str">
        <f t="shared" ref="G988:G1019" si="114">IF(F988&lt;&gt;F987,IF(AND(SUMIF(C:C,F988&amp;"X",K:K)&gt;0,SUMIF(C:C,F988&amp;"X",K:K)&lt;SUMIF(F:F,F988,K:K)),"FB",""),"")</f>
        <v/>
      </c>
      <c r="H988" s="60" t="s">
        <v>1838</v>
      </c>
      <c r="I988" s="60" t="s">
        <v>1806</v>
      </c>
      <c r="J988" s="60" t="s">
        <v>2875</v>
      </c>
      <c r="K988" s="60">
        <v>15</v>
      </c>
      <c r="L988" s="61"/>
      <c r="M988" s="62" t="str">
        <f t="shared" ref="M988:M1019" si="115">IF(D988="X",K988,"")</f>
        <v/>
      </c>
    </row>
    <row r="989" spans="1:13" x14ac:dyDescent="0.2">
      <c r="A989" s="54" t="s">
        <v>1839</v>
      </c>
      <c r="B989" s="55">
        <v>110</v>
      </c>
      <c r="C989" s="55" t="str">
        <f t="shared" si="112"/>
        <v>110</v>
      </c>
      <c r="D989" s="56" t="str">
        <f t="shared" si="113"/>
        <v/>
      </c>
      <c r="E989" s="63"/>
      <c r="F989" s="58">
        <v>110</v>
      </c>
      <c r="G989" s="59" t="str">
        <f t="shared" si="114"/>
        <v/>
      </c>
      <c r="H989" s="60" t="s">
        <v>1840</v>
      </c>
      <c r="I989" s="60" t="s">
        <v>1836</v>
      </c>
      <c r="J989" s="60" t="s">
        <v>2875</v>
      </c>
      <c r="K989" s="60">
        <v>6</v>
      </c>
      <c r="L989" s="61"/>
      <c r="M989" s="62" t="str">
        <f t="shared" si="115"/>
        <v/>
      </c>
    </row>
    <row r="990" spans="1:13" x14ac:dyDescent="0.2">
      <c r="A990" s="54" t="s">
        <v>1841</v>
      </c>
      <c r="B990" s="55">
        <v>110</v>
      </c>
      <c r="C990" s="55" t="str">
        <f t="shared" si="112"/>
        <v>110</v>
      </c>
      <c r="D990" s="56" t="str">
        <f t="shared" si="113"/>
        <v/>
      </c>
      <c r="E990" s="63"/>
      <c r="F990" s="58">
        <v>110</v>
      </c>
      <c r="G990" s="59" t="str">
        <f t="shared" si="114"/>
        <v/>
      </c>
      <c r="H990" s="60" t="s">
        <v>1842</v>
      </c>
      <c r="I990" s="60" t="s">
        <v>1806</v>
      </c>
      <c r="J990" s="60" t="s">
        <v>2875</v>
      </c>
      <c r="K990" s="60">
        <v>4</v>
      </c>
      <c r="L990" s="61"/>
      <c r="M990" s="62" t="str">
        <f t="shared" si="115"/>
        <v/>
      </c>
    </row>
    <row r="991" spans="1:13" x14ac:dyDescent="0.2">
      <c r="A991" s="54" t="s">
        <v>1843</v>
      </c>
      <c r="B991" s="55">
        <v>110</v>
      </c>
      <c r="C991" s="55" t="str">
        <f t="shared" si="112"/>
        <v>110</v>
      </c>
      <c r="D991" s="56" t="str">
        <f t="shared" si="113"/>
        <v/>
      </c>
      <c r="E991" s="63"/>
      <c r="F991" s="58">
        <v>110</v>
      </c>
      <c r="G991" s="59" t="str">
        <f t="shared" si="114"/>
        <v/>
      </c>
      <c r="H991" s="60" t="s">
        <v>1844</v>
      </c>
      <c r="I991" s="60" t="s">
        <v>1806</v>
      </c>
      <c r="J991" s="60" t="s">
        <v>2875</v>
      </c>
      <c r="K991" s="60">
        <v>3</v>
      </c>
      <c r="L991" s="61"/>
      <c r="M991" s="62" t="str">
        <f t="shared" si="115"/>
        <v/>
      </c>
    </row>
    <row r="992" spans="1:13" x14ac:dyDescent="0.2">
      <c r="A992" s="54" t="s">
        <v>1845</v>
      </c>
      <c r="B992" s="55">
        <v>110</v>
      </c>
      <c r="C992" s="55" t="str">
        <f t="shared" si="112"/>
        <v>110</v>
      </c>
      <c r="D992" s="56" t="str">
        <f t="shared" si="113"/>
        <v/>
      </c>
      <c r="E992" s="63"/>
      <c r="F992" s="58">
        <v>110</v>
      </c>
      <c r="G992" s="59" t="str">
        <f t="shared" si="114"/>
        <v/>
      </c>
      <c r="H992" s="60" t="s">
        <v>1846</v>
      </c>
      <c r="I992" s="60" t="s">
        <v>1806</v>
      </c>
      <c r="J992" s="60" t="s">
        <v>2875</v>
      </c>
      <c r="K992" s="60">
        <v>2</v>
      </c>
      <c r="L992" s="61"/>
      <c r="M992" s="62" t="str">
        <f t="shared" si="115"/>
        <v/>
      </c>
    </row>
    <row r="993" spans="1:13" x14ac:dyDescent="0.2">
      <c r="A993" s="64" t="s">
        <v>1847</v>
      </c>
      <c r="B993" s="65">
        <v>110</v>
      </c>
      <c r="C993" s="65" t="str">
        <f t="shared" si="112"/>
        <v>110</v>
      </c>
      <c r="D993" s="66" t="str">
        <f t="shared" si="113"/>
        <v/>
      </c>
      <c r="E993" s="63"/>
      <c r="F993" s="67">
        <v>110</v>
      </c>
      <c r="G993" s="68" t="str">
        <f t="shared" si="114"/>
        <v/>
      </c>
      <c r="H993" s="69" t="s">
        <v>1848</v>
      </c>
      <c r="I993" s="69" t="s">
        <v>1806</v>
      </c>
      <c r="J993" s="69" t="s">
        <v>2875</v>
      </c>
      <c r="K993" s="69">
        <v>2</v>
      </c>
      <c r="L993" s="70">
        <v>475</v>
      </c>
      <c r="M993" s="71" t="str">
        <f t="shared" si="115"/>
        <v/>
      </c>
    </row>
    <row r="994" spans="1:13" x14ac:dyDescent="0.2">
      <c r="A994" s="54" t="s">
        <v>1886</v>
      </c>
      <c r="B994" s="55">
        <v>111</v>
      </c>
      <c r="C994" s="55" t="str">
        <f t="shared" si="112"/>
        <v>111</v>
      </c>
      <c r="D994" s="56" t="str">
        <f t="shared" si="113"/>
        <v/>
      </c>
      <c r="E994" s="63"/>
      <c r="F994" s="58">
        <v>111</v>
      </c>
      <c r="G994" s="59" t="str">
        <f t="shared" si="114"/>
        <v/>
      </c>
      <c r="H994" s="60" t="s">
        <v>1887</v>
      </c>
      <c r="I994" s="60" t="s">
        <v>993</v>
      </c>
      <c r="J994" s="60" t="s">
        <v>2883</v>
      </c>
      <c r="K994" s="60">
        <v>172</v>
      </c>
      <c r="L994" s="61"/>
      <c r="M994" s="62" t="str">
        <f t="shared" si="115"/>
        <v/>
      </c>
    </row>
    <row r="995" spans="1:13" x14ac:dyDescent="0.2">
      <c r="A995" s="54" t="s">
        <v>1888</v>
      </c>
      <c r="B995" s="55">
        <v>111</v>
      </c>
      <c r="C995" s="55" t="str">
        <f t="shared" si="112"/>
        <v>111</v>
      </c>
      <c r="D995" s="56" t="str">
        <f t="shared" si="113"/>
        <v/>
      </c>
      <c r="E995" s="63"/>
      <c r="F995" s="58">
        <v>111</v>
      </c>
      <c r="G995" s="59" t="str">
        <f t="shared" si="114"/>
        <v/>
      </c>
      <c r="H995" s="60" t="s">
        <v>1889</v>
      </c>
      <c r="I995" s="60" t="s">
        <v>993</v>
      </c>
      <c r="J995" s="60" t="s">
        <v>2875</v>
      </c>
      <c r="K995" s="60">
        <v>80</v>
      </c>
      <c r="L995" s="61"/>
      <c r="M995" s="62" t="str">
        <f t="shared" si="115"/>
        <v/>
      </c>
    </row>
    <row r="996" spans="1:13" x14ac:dyDescent="0.2">
      <c r="A996" s="54" t="s">
        <v>1890</v>
      </c>
      <c r="B996" s="55">
        <v>111</v>
      </c>
      <c r="C996" s="55" t="str">
        <f t="shared" si="112"/>
        <v>111</v>
      </c>
      <c r="D996" s="56" t="str">
        <f t="shared" si="113"/>
        <v/>
      </c>
      <c r="E996" s="63"/>
      <c r="F996" s="58">
        <v>111</v>
      </c>
      <c r="G996" s="59" t="str">
        <f t="shared" si="114"/>
        <v/>
      </c>
      <c r="H996" s="60" t="s">
        <v>1891</v>
      </c>
      <c r="I996" s="60" t="s">
        <v>993</v>
      </c>
      <c r="J996" s="60" t="s">
        <v>2875</v>
      </c>
      <c r="K996" s="60">
        <v>9</v>
      </c>
      <c r="L996" s="61"/>
      <c r="M996" s="62" t="str">
        <f t="shared" si="115"/>
        <v/>
      </c>
    </row>
    <row r="997" spans="1:13" x14ac:dyDescent="0.2">
      <c r="A997" s="54" t="s">
        <v>1892</v>
      </c>
      <c r="B997" s="55">
        <v>111</v>
      </c>
      <c r="C997" s="55" t="str">
        <f t="shared" si="112"/>
        <v>111</v>
      </c>
      <c r="D997" s="56" t="str">
        <f t="shared" si="113"/>
        <v/>
      </c>
      <c r="E997" s="63"/>
      <c r="F997" s="58">
        <v>111</v>
      </c>
      <c r="G997" s="59" t="str">
        <f t="shared" si="114"/>
        <v/>
      </c>
      <c r="H997" s="60" t="s">
        <v>1893</v>
      </c>
      <c r="I997" s="60" t="s">
        <v>993</v>
      </c>
      <c r="J997" s="60" t="s">
        <v>2875</v>
      </c>
      <c r="K997" s="60">
        <v>6</v>
      </c>
      <c r="L997" s="61"/>
      <c r="M997" s="62" t="str">
        <f t="shared" si="115"/>
        <v/>
      </c>
    </row>
    <row r="998" spans="1:13" x14ac:dyDescent="0.2">
      <c r="A998" s="64" t="s">
        <v>1894</v>
      </c>
      <c r="B998" s="65">
        <v>111</v>
      </c>
      <c r="C998" s="65" t="str">
        <f t="shared" si="112"/>
        <v>111</v>
      </c>
      <c r="D998" s="66" t="str">
        <f t="shared" si="113"/>
        <v/>
      </c>
      <c r="E998" s="63"/>
      <c r="F998" s="67">
        <v>111</v>
      </c>
      <c r="G998" s="68" t="str">
        <f t="shared" si="114"/>
        <v/>
      </c>
      <c r="H998" s="69" t="s">
        <v>1895</v>
      </c>
      <c r="I998" s="69" t="s">
        <v>993</v>
      </c>
      <c r="J998" s="69" t="s">
        <v>2878</v>
      </c>
      <c r="K998" s="69">
        <v>2</v>
      </c>
      <c r="L998" s="70">
        <v>269</v>
      </c>
      <c r="M998" s="71" t="str">
        <f t="shared" si="115"/>
        <v/>
      </c>
    </row>
    <row r="999" spans="1:13" x14ac:dyDescent="0.2">
      <c r="A999" s="54" t="s">
        <v>1854</v>
      </c>
      <c r="B999" s="55">
        <v>112</v>
      </c>
      <c r="C999" s="55" t="str">
        <f t="shared" si="112"/>
        <v>112</v>
      </c>
      <c r="D999" s="56" t="str">
        <f t="shared" si="113"/>
        <v/>
      </c>
      <c r="E999" s="63"/>
      <c r="F999" s="58">
        <v>112</v>
      </c>
      <c r="G999" s="59" t="str">
        <f t="shared" si="114"/>
        <v/>
      </c>
      <c r="H999" s="60" t="s">
        <v>1855</v>
      </c>
      <c r="I999" s="60" t="s">
        <v>993</v>
      </c>
      <c r="J999" s="60" t="s">
        <v>2875</v>
      </c>
      <c r="K999" s="60">
        <v>136</v>
      </c>
      <c r="L999" s="61"/>
      <c r="M999" s="62" t="str">
        <f t="shared" si="115"/>
        <v/>
      </c>
    </row>
    <row r="1000" spans="1:13" x14ac:dyDescent="0.2">
      <c r="A1000" s="54" t="s">
        <v>1856</v>
      </c>
      <c r="B1000" s="55">
        <v>112</v>
      </c>
      <c r="C1000" s="55" t="str">
        <f t="shared" si="112"/>
        <v>112</v>
      </c>
      <c r="D1000" s="56" t="str">
        <f t="shared" si="113"/>
        <v/>
      </c>
      <c r="E1000" s="63"/>
      <c r="F1000" s="58">
        <v>112</v>
      </c>
      <c r="G1000" s="59" t="str">
        <f t="shared" si="114"/>
        <v/>
      </c>
      <c r="H1000" s="60" t="s">
        <v>1857</v>
      </c>
      <c r="I1000" s="60" t="s">
        <v>993</v>
      </c>
      <c r="J1000" s="60" t="s">
        <v>2875</v>
      </c>
      <c r="K1000" s="60">
        <v>107</v>
      </c>
      <c r="L1000" s="61"/>
      <c r="M1000" s="62" t="str">
        <f t="shared" si="115"/>
        <v/>
      </c>
    </row>
    <row r="1001" spans="1:13" x14ac:dyDescent="0.2">
      <c r="A1001" s="54" t="s">
        <v>2830</v>
      </c>
      <c r="B1001" s="55">
        <v>112</v>
      </c>
      <c r="C1001" s="55" t="str">
        <f t="shared" si="112"/>
        <v>112</v>
      </c>
      <c r="D1001" s="56" t="str">
        <f t="shared" si="113"/>
        <v/>
      </c>
      <c r="E1001" s="63"/>
      <c r="F1001" s="58">
        <v>112</v>
      </c>
      <c r="G1001" s="59" t="str">
        <f t="shared" si="114"/>
        <v/>
      </c>
      <c r="H1001" s="60" t="s">
        <v>2831</v>
      </c>
      <c r="I1001" s="60" t="s">
        <v>1836</v>
      </c>
      <c r="J1001" s="60" t="s">
        <v>2883</v>
      </c>
      <c r="K1001" s="60">
        <v>39</v>
      </c>
      <c r="L1001" s="61"/>
      <c r="M1001" s="62" t="str">
        <f t="shared" si="115"/>
        <v/>
      </c>
    </row>
    <row r="1002" spans="1:13" x14ac:dyDescent="0.2">
      <c r="A1002" s="54" t="s">
        <v>1858</v>
      </c>
      <c r="B1002" s="55">
        <v>112</v>
      </c>
      <c r="C1002" s="55" t="str">
        <f t="shared" si="112"/>
        <v>112</v>
      </c>
      <c r="D1002" s="56" t="str">
        <f t="shared" si="113"/>
        <v/>
      </c>
      <c r="E1002" s="63"/>
      <c r="F1002" s="58">
        <v>112</v>
      </c>
      <c r="G1002" s="59" t="str">
        <f t="shared" si="114"/>
        <v/>
      </c>
      <c r="H1002" s="60" t="s">
        <v>1859</v>
      </c>
      <c r="I1002" s="60" t="s">
        <v>993</v>
      </c>
      <c r="J1002" s="60" t="s">
        <v>2875</v>
      </c>
      <c r="K1002" s="60">
        <v>17</v>
      </c>
      <c r="L1002" s="61"/>
      <c r="M1002" s="62" t="str">
        <f t="shared" si="115"/>
        <v/>
      </c>
    </row>
    <row r="1003" spans="1:13" x14ac:dyDescent="0.2">
      <c r="A1003" s="54" t="s">
        <v>1860</v>
      </c>
      <c r="B1003" s="55">
        <v>112</v>
      </c>
      <c r="C1003" s="55" t="str">
        <f t="shared" si="112"/>
        <v>112</v>
      </c>
      <c r="D1003" s="56" t="str">
        <f t="shared" si="113"/>
        <v/>
      </c>
      <c r="E1003" s="63"/>
      <c r="F1003" s="58">
        <v>112</v>
      </c>
      <c r="G1003" s="59" t="str">
        <f t="shared" si="114"/>
        <v/>
      </c>
      <c r="H1003" s="60" t="s">
        <v>1861</v>
      </c>
      <c r="I1003" s="60" t="s">
        <v>1836</v>
      </c>
      <c r="J1003" s="60" t="s">
        <v>2875</v>
      </c>
      <c r="K1003" s="60">
        <v>16</v>
      </c>
      <c r="L1003" s="61"/>
      <c r="M1003" s="62" t="str">
        <f t="shared" si="115"/>
        <v/>
      </c>
    </row>
    <row r="1004" spans="1:13" x14ac:dyDescent="0.2">
      <c r="A1004" s="54" t="s">
        <v>1862</v>
      </c>
      <c r="B1004" s="55">
        <v>112</v>
      </c>
      <c r="C1004" s="55" t="str">
        <f t="shared" si="112"/>
        <v>112</v>
      </c>
      <c r="D1004" s="56" t="str">
        <f t="shared" si="113"/>
        <v/>
      </c>
      <c r="E1004" s="63"/>
      <c r="F1004" s="58">
        <v>112</v>
      </c>
      <c r="G1004" s="59" t="str">
        <f t="shared" si="114"/>
        <v/>
      </c>
      <c r="H1004" s="60" t="s">
        <v>1863</v>
      </c>
      <c r="I1004" s="60" t="s">
        <v>1836</v>
      </c>
      <c r="J1004" s="60" t="s">
        <v>2875</v>
      </c>
      <c r="K1004" s="60">
        <v>13</v>
      </c>
      <c r="L1004" s="61"/>
      <c r="M1004" s="62" t="str">
        <f t="shared" si="115"/>
        <v/>
      </c>
    </row>
    <row r="1005" spans="1:13" x14ac:dyDescent="0.2">
      <c r="A1005" s="54" t="s">
        <v>1864</v>
      </c>
      <c r="B1005" s="55">
        <v>112</v>
      </c>
      <c r="C1005" s="55" t="str">
        <f t="shared" si="112"/>
        <v>112</v>
      </c>
      <c r="D1005" s="56" t="str">
        <f t="shared" si="113"/>
        <v/>
      </c>
      <c r="E1005" s="63"/>
      <c r="F1005" s="58">
        <v>112</v>
      </c>
      <c r="G1005" s="59" t="str">
        <f t="shared" si="114"/>
        <v/>
      </c>
      <c r="H1005" s="60" t="s">
        <v>1865</v>
      </c>
      <c r="I1005" s="60" t="s">
        <v>993</v>
      </c>
      <c r="J1005" s="60" t="s">
        <v>2875</v>
      </c>
      <c r="K1005" s="60">
        <v>10</v>
      </c>
      <c r="L1005" s="61"/>
      <c r="M1005" s="62" t="str">
        <f t="shared" si="115"/>
        <v/>
      </c>
    </row>
    <row r="1006" spans="1:13" x14ac:dyDescent="0.2">
      <c r="A1006" s="54" t="s">
        <v>1866</v>
      </c>
      <c r="B1006" s="55">
        <v>112</v>
      </c>
      <c r="C1006" s="55" t="str">
        <f t="shared" si="112"/>
        <v>112</v>
      </c>
      <c r="D1006" s="56" t="str">
        <f t="shared" si="113"/>
        <v/>
      </c>
      <c r="E1006" s="63"/>
      <c r="F1006" s="58">
        <v>112</v>
      </c>
      <c r="G1006" s="59" t="str">
        <f t="shared" si="114"/>
        <v/>
      </c>
      <c r="H1006" s="60" t="s">
        <v>1867</v>
      </c>
      <c r="I1006" s="60" t="s">
        <v>993</v>
      </c>
      <c r="J1006" s="60" t="s">
        <v>2875</v>
      </c>
      <c r="K1006" s="60">
        <v>9</v>
      </c>
      <c r="L1006" s="61"/>
      <c r="M1006" s="62" t="str">
        <f t="shared" si="115"/>
        <v/>
      </c>
    </row>
    <row r="1007" spans="1:13" x14ac:dyDescent="0.2">
      <c r="A1007" s="54" t="s">
        <v>1870</v>
      </c>
      <c r="B1007" s="55">
        <v>112</v>
      </c>
      <c r="C1007" s="55" t="str">
        <f t="shared" si="112"/>
        <v>112</v>
      </c>
      <c r="D1007" s="56" t="str">
        <f t="shared" si="113"/>
        <v/>
      </c>
      <c r="E1007" s="63"/>
      <c r="F1007" s="58">
        <v>112</v>
      </c>
      <c r="G1007" s="59" t="str">
        <f t="shared" si="114"/>
        <v/>
      </c>
      <c r="H1007" s="60" t="s">
        <v>1871</v>
      </c>
      <c r="I1007" s="60" t="s">
        <v>993</v>
      </c>
      <c r="J1007" s="60" t="s">
        <v>2875</v>
      </c>
      <c r="K1007" s="60">
        <v>7</v>
      </c>
      <c r="L1007" s="61"/>
      <c r="M1007" s="62" t="str">
        <f t="shared" si="115"/>
        <v/>
      </c>
    </row>
    <row r="1008" spans="1:13" x14ac:dyDescent="0.2">
      <c r="A1008" s="54" t="s">
        <v>1872</v>
      </c>
      <c r="B1008" s="55">
        <v>112</v>
      </c>
      <c r="C1008" s="55" t="str">
        <f t="shared" si="112"/>
        <v>112</v>
      </c>
      <c r="D1008" s="56" t="str">
        <f t="shared" si="113"/>
        <v/>
      </c>
      <c r="E1008" s="63"/>
      <c r="F1008" s="58">
        <v>112</v>
      </c>
      <c r="G1008" s="59" t="str">
        <f t="shared" si="114"/>
        <v/>
      </c>
      <c r="H1008" s="60" t="s">
        <v>1873</v>
      </c>
      <c r="I1008" s="60" t="s">
        <v>993</v>
      </c>
      <c r="J1008" s="60" t="s">
        <v>2875</v>
      </c>
      <c r="K1008" s="60">
        <v>7</v>
      </c>
      <c r="L1008" s="61"/>
      <c r="M1008" s="62" t="str">
        <f t="shared" si="115"/>
        <v/>
      </c>
    </row>
    <row r="1009" spans="1:13" x14ac:dyDescent="0.2">
      <c r="A1009" s="54" t="s">
        <v>1868</v>
      </c>
      <c r="B1009" s="55">
        <v>112</v>
      </c>
      <c r="C1009" s="55" t="str">
        <f t="shared" si="112"/>
        <v>112</v>
      </c>
      <c r="D1009" s="56" t="str">
        <f t="shared" si="113"/>
        <v/>
      </c>
      <c r="E1009" s="63"/>
      <c r="F1009" s="58">
        <v>112</v>
      </c>
      <c r="G1009" s="59" t="str">
        <f t="shared" si="114"/>
        <v/>
      </c>
      <c r="H1009" s="60" t="s">
        <v>1869</v>
      </c>
      <c r="I1009" s="60" t="s">
        <v>993</v>
      </c>
      <c r="J1009" s="60" t="s">
        <v>2877</v>
      </c>
      <c r="K1009" s="60">
        <v>6</v>
      </c>
      <c r="L1009" s="61"/>
      <c r="M1009" s="62" t="str">
        <f t="shared" si="115"/>
        <v/>
      </c>
    </row>
    <row r="1010" spans="1:13" x14ac:dyDescent="0.2">
      <c r="A1010" s="54" t="s">
        <v>1874</v>
      </c>
      <c r="B1010" s="55">
        <v>112</v>
      </c>
      <c r="C1010" s="55" t="str">
        <f t="shared" si="112"/>
        <v>112</v>
      </c>
      <c r="D1010" s="56" t="str">
        <f t="shared" si="113"/>
        <v/>
      </c>
      <c r="E1010" s="63"/>
      <c r="F1010" s="58">
        <v>112</v>
      </c>
      <c r="G1010" s="59" t="str">
        <f t="shared" si="114"/>
        <v/>
      </c>
      <c r="H1010" s="60" t="s">
        <v>1875</v>
      </c>
      <c r="I1010" s="60" t="s">
        <v>993</v>
      </c>
      <c r="J1010" s="60" t="s">
        <v>2875</v>
      </c>
      <c r="K1010" s="60">
        <v>6</v>
      </c>
      <c r="L1010" s="61"/>
      <c r="M1010" s="62" t="str">
        <f t="shared" si="115"/>
        <v/>
      </c>
    </row>
    <row r="1011" spans="1:13" x14ac:dyDescent="0.2">
      <c r="A1011" s="54" t="s">
        <v>1876</v>
      </c>
      <c r="B1011" s="55">
        <v>112</v>
      </c>
      <c r="C1011" s="55" t="str">
        <f t="shared" si="112"/>
        <v>112</v>
      </c>
      <c r="D1011" s="56" t="str">
        <f t="shared" si="113"/>
        <v/>
      </c>
      <c r="E1011" s="63"/>
      <c r="F1011" s="58">
        <v>112</v>
      </c>
      <c r="G1011" s="59" t="str">
        <f t="shared" si="114"/>
        <v/>
      </c>
      <c r="H1011" s="60" t="s">
        <v>1877</v>
      </c>
      <c r="I1011" s="60" t="s">
        <v>993</v>
      </c>
      <c r="J1011" s="60" t="s">
        <v>2875</v>
      </c>
      <c r="K1011" s="60">
        <v>5</v>
      </c>
      <c r="L1011" s="61"/>
      <c r="M1011" s="62" t="str">
        <f t="shared" si="115"/>
        <v/>
      </c>
    </row>
    <row r="1012" spans="1:13" x14ac:dyDescent="0.2">
      <c r="A1012" s="54" t="s">
        <v>1878</v>
      </c>
      <c r="B1012" s="55">
        <v>112</v>
      </c>
      <c r="C1012" s="55" t="str">
        <f t="shared" si="112"/>
        <v>112</v>
      </c>
      <c r="D1012" s="56" t="str">
        <f t="shared" si="113"/>
        <v/>
      </c>
      <c r="E1012" s="63"/>
      <c r="F1012" s="58">
        <v>112</v>
      </c>
      <c r="G1012" s="59" t="str">
        <f t="shared" si="114"/>
        <v/>
      </c>
      <c r="H1012" s="60" t="s">
        <v>1879</v>
      </c>
      <c r="I1012" s="60" t="s">
        <v>993</v>
      </c>
      <c r="J1012" s="60" t="s">
        <v>2875</v>
      </c>
      <c r="K1012" s="60">
        <v>4</v>
      </c>
      <c r="L1012" s="61"/>
      <c r="M1012" s="62" t="str">
        <f t="shared" si="115"/>
        <v/>
      </c>
    </row>
    <row r="1013" spans="1:13" x14ac:dyDescent="0.2">
      <c r="A1013" s="54" t="s">
        <v>1880</v>
      </c>
      <c r="B1013" s="55">
        <v>112</v>
      </c>
      <c r="C1013" s="55" t="str">
        <f t="shared" si="112"/>
        <v>112</v>
      </c>
      <c r="D1013" s="56" t="str">
        <f t="shared" si="113"/>
        <v/>
      </c>
      <c r="E1013" s="63"/>
      <c r="F1013" s="58">
        <v>112</v>
      </c>
      <c r="G1013" s="59" t="str">
        <f t="shared" si="114"/>
        <v/>
      </c>
      <c r="H1013" s="60" t="s">
        <v>1881</v>
      </c>
      <c r="I1013" s="60" t="s">
        <v>993</v>
      </c>
      <c r="J1013" s="60" t="s">
        <v>2875</v>
      </c>
      <c r="K1013" s="60">
        <v>3</v>
      </c>
      <c r="L1013" s="61"/>
      <c r="M1013" s="62" t="str">
        <f t="shared" si="115"/>
        <v/>
      </c>
    </row>
    <row r="1014" spans="1:13" x14ac:dyDescent="0.2">
      <c r="A1014" s="54" t="s">
        <v>1882</v>
      </c>
      <c r="B1014" s="55">
        <v>112</v>
      </c>
      <c r="C1014" s="55" t="str">
        <f t="shared" si="112"/>
        <v>112</v>
      </c>
      <c r="D1014" s="56" t="str">
        <f t="shared" si="113"/>
        <v/>
      </c>
      <c r="E1014" s="63"/>
      <c r="F1014" s="58">
        <v>112</v>
      </c>
      <c r="G1014" s="59" t="str">
        <f t="shared" si="114"/>
        <v/>
      </c>
      <c r="H1014" s="60" t="s">
        <v>1883</v>
      </c>
      <c r="I1014" s="60" t="s">
        <v>993</v>
      </c>
      <c r="J1014" s="60" t="s">
        <v>2877</v>
      </c>
      <c r="K1014" s="60">
        <v>3</v>
      </c>
      <c r="L1014" s="61"/>
      <c r="M1014" s="62" t="str">
        <f t="shared" si="115"/>
        <v/>
      </c>
    </row>
    <row r="1015" spans="1:13" x14ac:dyDescent="0.2">
      <c r="A1015" s="64" t="s">
        <v>1884</v>
      </c>
      <c r="B1015" s="65">
        <v>112</v>
      </c>
      <c r="C1015" s="65" t="str">
        <f t="shared" si="112"/>
        <v>112</v>
      </c>
      <c r="D1015" s="66" t="str">
        <f t="shared" si="113"/>
        <v/>
      </c>
      <c r="E1015" s="63"/>
      <c r="F1015" s="67">
        <v>112</v>
      </c>
      <c r="G1015" s="68" t="str">
        <f t="shared" si="114"/>
        <v/>
      </c>
      <c r="H1015" s="69" t="s">
        <v>1885</v>
      </c>
      <c r="I1015" s="69" t="s">
        <v>993</v>
      </c>
      <c r="J1015" s="69" t="s">
        <v>2880</v>
      </c>
      <c r="K1015" s="69">
        <v>1</v>
      </c>
      <c r="L1015" s="70">
        <v>389</v>
      </c>
      <c r="M1015" s="71" t="str">
        <f t="shared" si="115"/>
        <v/>
      </c>
    </row>
    <row r="1016" spans="1:13" x14ac:dyDescent="0.2">
      <c r="A1016" s="54" t="s">
        <v>1849</v>
      </c>
      <c r="B1016" s="55">
        <v>113</v>
      </c>
      <c r="C1016" s="55" t="str">
        <f t="shared" si="112"/>
        <v>113</v>
      </c>
      <c r="D1016" s="56" t="str">
        <f t="shared" si="113"/>
        <v/>
      </c>
      <c r="E1016" s="63"/>
      <c r="F1016" s="58">
        <v>113</v>
      </c>
      <c r="G1016" s="59" t="str">
        <f t="shared" si="114"/>
        <v/>
      </c>
      <c r="H1016" s="60" t="s">
        <v>1850</v>
      </c>
      <c r="I1016" s="60" t="s">
        <v>1851</v>
      </c>
      <c r="J1016" s="60" t="s">
        <v>2883</v>
      </c>
      <c r="K1016" s="60">
        <v>332</v>
      </c>
      <c r="L1016" s="61"/>
      <c r="M1016" s="62" t="str">
        <f t="shared" si="115"/>
        <v/>
      </c>
    </row>
    <row r="1017" spans="1:13" x14ac:dyDescent="0.2">
      <c r="A1017" s="54" t="s">
        <v>2832</v>
      </c>
      <c r="B1017" s="55">
        <v>113</v>
      </c>
      <c r="C1017" s="55" t="str">
        <f t="shared" si="112"/>
        <v>113</v>
      </c>
      <c r="D1017" s="56" t="str">
        <f t="shared" si="113"/>
        <v/>
      </c>
      <c r="E1017" s="63"/>
      <c r="F1017" s="58">
        <v>113</v>
      </c>
      <c r="G1017" s="59" t="str">
        <f t="shared" si="114"/>
        <v/>
      </c>
      <c r="H1017" s="60" t="s">
        <v>2833</v>
      </c>
      <c r="I1017" s="60" t="s">
        <v>1851</v>
      </c>
      <c r="J1017" s="60" t="s">
        <v>2883</v>
      </c>
      <c r="K1017" s="60">
        <v>136</v>
      </c>
      <c r="L1017" s="61"/>
      <c r="M1017" s="62" t="str">
        <f t="shared" si="115"/>
        <v/>
      </c>
    </row>
    <row r="1018" spans="1:13" x14ac:dyDescent="0.2">
      <c r="A1018" s="64" t="s">
        <v>1852</v>
      </c>
      <c r="B1018" s="65">
        <v>113</v>
      </c>
      <c r="C1018" s="65" t="str">
        <f t="shared" si="112"/>
        <v>113</v>
      </c>
      <c r="D1018" s="66" t="str">
        <f t="shared" si="113"/>
        <v/>
      </c>
      <c r="E1018" s="63"/>
      <c r="F1018" s="67">
        <v>113</v>
      </c>
      <c r="G1018" s="68" t="str">
        <f t="shared" si="114"/>
        <v/>
      </c>
      <c r="H1018" s="69" t="s">
        <v>1853</v>
      </c>
      <c r="I1018" s="69" t="s">
        <v>1851</v>
      </c>
      <c r="J1018" s="69" t="s">
        <v>2875</v>
      </c>
      <c r="K1018" s="69">
        <v>7</v>
      </c>
      <c r="L1018" s="70">
        <v>475</v>
      </c>
      <c r="M1018" s="71" t="str">
        <f t="shared" si="115"/>
        <v/>
      </c>
    </row>
    <row r="1019" spans="1:13" x14ac:dyDescent="0.2">
      <c r="A1019" s="54" t="s">
        <v>2834</v>
      </c>
      <c r="B1019" s="55">
        <v>114</v>
      </c>
      <c r="C1019" s="55" t="str">
        <f t="shared" si="112"/>
        <v>114</v>
      </c>
      <c r="D1019" s="56" t="str">
        <f t="shared" si="113"/>
        <v/>
      </c>
      <c r="E1019" s="63"/>
      <c r="F1019" s="58">
        <v>114</v>
      </c>
      <c r="G1019" s="59" t="str">
        <f t="shared" si="114"/>
        <v/>
      </c>
      <c r="H1019" s="60" t="s">
        <v>2835</v>
      </c>
      <c r="I1019" s="60" t="s">
        <v>1836</v>
      </c>
      <c r="J1019" s="60" t="s">
        <v>2883</v>
      </c>
      <c r="K1019" s="60">
        <v>76</v>
      </c>
      <c r="L1019" s="61"/>
      <c r="M1019" s="62" t="str">
        <f t="shared" si="115"/>
        <v/>
      </c>
    </row>
    <row r="1020" spans="1:13" x14ac:dyDescent="0.2">
      <c r="A1020" s="54" t="s">
        <v>2836</v>
      </c>
      <c r="B1020" s="55">
        <v>114</v>
      </c>
      <c r="C1020" s="55" t="str">
        <f t="shared" ref="C1020:C1051" si="116">F1020&amp;D1020</f>
        <v>114</v>
      </c>
      <c r="D1020" s="56" t="str">
        <f t="shared" ref="D1020:D1051" si="117">IF(E1020&gt;="A","X","")</f>
        <v/>
      </c>
      <c r="E1020" s="63"/>
      <c r="F1020" s="58">
        <v>114</v>
      </c>
      <c r="G1020" s="59" t="str">
        <f t="shared" ref="G1020:G1051" si="118">IF(F1020&lt;&gt;F1019,IF(AND(SUMIF(C:C,F1020&amp;"X",K:K)&gt;0,SUMIF(C:C,F1020&amp;"X",K:K)&lt;SUMIF(F:F,F1020,K:K)),"FB",""),"")</f>
        <v/>
      </c>
      <c r="H1020" s="60" t="s">
        <v>2837</v>
      </c>
      <c r="I1020" s="60" t="s">
        <v>1836</v>
      </c>
      <c r="J1020" s="60" t="s">
        <v>2883</v>
      </c>
      <c r="K1020" s="60">
        <v>52</v>
      </c>
      <c r="L1020" s="61"/>
      <c r="M1020" s="62" t="str">
        <f t="shared" ref="M1020:M1051" si="119">IF(D1020="X",K1020,"")</f>
        <v/>
      </c>
    </row>
    <row r="1021" spans="1:13" x14ac:dyDescent="0.2">
      <c r="A1021" s="54" t="s">
        <v>1898</v>
      </c>
      <c r="B1021" s="55">
        <v>114</v>
      </c>
      <c r="C1021" s="55" t="str">
        <f t="shared" si="116"/>
        <v>114</v>
      </c>
      <c r="D1021" s="56" t="str">
        <f t="shared" si="117"/>
        <v/>
      </c>
      <c r="E1021" s="63"/>
      <c r="F1021" s="58">
        <v>114</v>
      </c>
      <c r="G1021" s="59" t="str">
        <f t="shared" si="118"/>
        <v/>
      </c>
      <c r="H1021" s="60" t="s">
        <v>1899</v>
      </c>
      <c r="I1021" s="60" t="s">
        <v>1836</v>
      </c>
      <c r="J1021" s="60" t="s">
        <v>2883</v>
      </c>
      <c r="K1021" s="60">
        <v>36</v>
      </c>
      <c r="L1021" s="61"/>
      <c r="M1021" s="62" t="str">
        <f t="shared" si="119"/>
        <v/>
      </c>
    </row>
    <row r="1022" spans="1:13" x14ac:dyDescent="0.2">
      <c r="A1022" s="54" t="s">
        <v>1896</v>
      </c>
      <c r="B1022" s="55">
        <v>114</v>
      </c>
      <c r="C1022" s="55" t="str">
        <f t="shared" si="116"/>
        <v>114</v>
      </c>
      <c r="D1022" s="56" t="str">
        <f t="shared" si="117"/>
        <v/>
      </c>
      <c r="E1022" s="63"/>
      <c r="F1022" s="58">
        <v>114</v>
      </c>
      <c r="G1022" s="59" t="str">
        <f t="shared" si="118"/>
        <v/>
      </c>
      <c r="H1022" s="60" t="s">
        <v>1897</v>
      </c>
      <c r="I1022" s="60" t="s">
        <v>1836</v>
      </c>
      <c r="J1022" s="60" t="s">
        <v>2883</v>
      </c>
      <c r="K1022" s="60">
        <v>33</v>
      </c>
      <c r="L1022" s="61"/>
      <c r="M1022" s="62" t="str">
        <f t="shared" si="119"/>
        <v/>
      </c>
    </row>
    <row r="1023" spans="1:13" x14ac:dyDescent="0.2">
      <c r="A1023" s="54" t="s">
        <v>1900</v>
      </c>
      <c r="B1023" s="55">
        <v>114</v>
      </c>
      <c r="C1023" s="55" t="str">
        <f t="shared" si="116"/>
        <v>114</v>
      </c>
      <c r="D1023" s="56" t="str">
        <f t="shared" si="117"/>
        <v/>
      </c>
      <c r="E1023" s="63"/>
      <c r="F1023" s="58">
        <v>114</v>
      </c>
      <c r="G1023" s="59" t="str">
        <f t="shared" si="118"/>
        <v/>
      </c>
      <c r="H1023" s="60" t="s">
        <v>1901</v>
      </c>
      <c r="I1023" s="60" t="s">
        <v>1836</v>
      </c>
      <c r="J1023" s="60" t="s">
        <v>2878</v>
      </c>
      <c r="K1023" s="60">
        <v>28</v>
      </c>
      <c r="L1023" s="61"/>
      <c r="M1023" s="62" t="str">
        <f t="shared" si="119"/>
        <v/>
      </c>
    </row>
    <row r="1024" spans="1:13" x14ac:dyDescent="0.2">
      <c r="A1024" s="54" t="s">
        <v>1902</v>
      </c>
      <c r="B1024" s="55">
        <v>114</v>
      </c>
      <c r="C1024" s="55" t="str">
        <f t="shared" si="116"/>
        <v>114</v>
      </c>
      <c r="D1024" s="56" t="str">
        <f t="shared" si="117"/>
        <v/>
      </c>
      <c r="E1024" s="63"/>
      <c r="F1024" s="58">
        <v>114</v>
      </c>
      <c r="G1024" s="59" t="str">
        <f t="shared" si="118"/>
        <v/>
      </c>
      <c r="H1024" s="60" t="s">
        <v>1903</v>
      </c>
      <c r="I1024" s="60" t="s">
        <v>1836</v>
      </c>
      <c r="J1024" s="60" t="s">
        <v>2875</v>
      </c>
      <c r="K1024" s="60">
        <v>17</v>
      </c>
      <c r="L1024" s="61"/>
      <c r="M1024" s="62" t="str">
        <f t="shared" si="119"/>
        <v/>
      </c>
    </row>
    <row r="1025" spans="1:13" x14ac:dyDescent="0.2">
      <c r="A1025" s="54" t="s">
        <v>1904</v>
      </c>
      <c r="B1025" s="55">
        <v>114</v>
      </c>
      <c r="C1025" s="55" t="str">
        <f t="shared" si="116"/>
        <v>114</v>
      </c>
      <c r="D1025" s="56" t="str">
        <f t="shared" si="117"/>
        <v/>
      </c>
      <c r="E1025" s="63"/>
      <c r="F1025" s="58">
        <v>114</v>
      </c>
      <c r="G1025" s="59" t="str">
        <f t="shared" si="118"/>
        <v/>
      </c>
      <c r="H1025" s="60" t="s">
        <v>1905</v>
      </c>
      <c r="I1025" s="60" t="s">
        <v>1836</v>
      </c>
      <c r="J1025" s="60" t="s">
        <v>2875</v>
      </c>
      <c r="K1025" s="60">
        <v>15</v>
      </c>
      <c r="L1025" s="61"/>
      <c r="M1025" s="62" t="str">
        <f t="shared" si="119"/>
        <v/>
      </c>
    </row>
    <row r="1026" spans="1:13" x14ac:dyDescent="0.2">
      <c r="A1026" s="54" t="s">
        <v>1906</v>
      </c>
      <c r="B1026" s="55">
        <v>114</v>
      </c>
      <c r="C1026" s="55" t="str">
        <f t="shared" si="116"/>
        <v>114</v>
      </c>
      <c r="D1026" s="56" t="str">
        <f t="shared" si="117"/>
        <v/>
      </c>
      <c r="E1026" s="63"/>
      <c r="F1026" s="58">
        <v>114</v>
      </c>
      <c r="G1026" s="59" t="str">
        <f t="shared" si="118"/>
        <v/>
      </c>
      <c r="H1026" s="60" t="s">
        <v>1907</v>
      </c>
      <c r="I1026" s="60" t="s">
        <v>1836</v>
      </c>
      <c r="J1026" s="60" t="s">
        <v>2875</v>
      </c>
      <c r="K1026" s="60">
        <v>11</v>
      </c>
      <c r="L1026" s="61"/>
      <c r="M1026" s="62" t="str">
        <f t="shared" si="119"/>
        <v/>
      </c>
    </row>
    <row r="1027" spans="1:13" x14ac:dyDescent="0.2">
      <c r="A1027" s="54" t="s">
        <v>1908</v>
      </c>
      <c r="B1027" s="55">
        <v>114</v>
      </c>
      <c r="C1027" s="55" t="str">
        <f t="shared" si="116"/>
        <v>114</v>
      </c>
      <c r="D1027" s="56" t="str">
        <f t="shared" si="117"/>
        <v/>
      </c>
      <c r="E1027" s="63"/>
      <c r="F1027" s="58">
        <v>114</v>
      </c>
      <c r="G1027" s="59" t="str">
        <f t="shared" si="118"/>
        <v/>
      </c>
      <c r="H1027" s="60" t="s">
        <v>1909</v>
      </c>
      <c r="I1027" s="60" t="s">
        <v>1836</v>
      </c>
      <c r="J1027" s="60" t="s">
        <v>2875</v>
      </c>
      <c r="K1027" s="60">
        <v>10</v>
      </c>
      <c r="L1027" s="61"/>
      <c r="M1027" s="62" t="str">
        <f t="shared" si="119"/>
        <v/>
      </c>
    </row>
    <row r="1028" spans="1:13" x14ac:dyDescent="0.2">
      <c r="A1028" s="64" t="s">
        <v>1910</v>
      </c>
      <c r="B1028" s="65">
        <v>114</v>
      </c>
      <c r="C1028" s="65" t="str">
        <f t="shared" si="116"/>
        <v>114</v>
      </c>
      <c r="D1028" s="66" t="str">
        <f t="shared" si="117"/>
        <v/>
      </c>
      <c r="E1028" s="63"/>
      <c r="F1028" s="67">
        <v>114</v>
      </c>
      <c r="G1028" s="68" t="str">
        <f t="shared" si="118"/>
        <v/>
      </c>
      <c r="H1028" s="69" t="s">
        <v>1911</v>
      </c>
      <c r="I1028" s="69" t="s">
        <v>1836</v>
      </c>
      <c r="J1028" s="69" t="s">
        <v>2875</v>
      </c>
      <c r="K1028" s="69">
        <v>3</v>
      </c>
      <c r="L1028" s="70">
        <v>281</v>
      </c>
      <c r="M1028" s="71" t="str">
        <f t="shared" si="119"/>
        <v/>
      </c>
    </row>
    <row r="1029" spans="1:13" x14ac:dyDescent="0.2">
      <c r="A1029" s="54" t="s">
        <v>1971</v>
      </c>
      <c r="B1029" s="55">
        <v>115</v>
      </c>
      <c r="C1029" s="55" t="str">
        <f t="shared" si="116"/>
        <v>115</v>
      </c>
      <c r="D1029" s="56" t="str">
        <f t="shared" si="117"/>
        <v/>
      </c>
      <c r="E1029" s="63"/>
      <c r="F1029" s="58">
        <v>115</v>
      </c>
      <c r="G1029" s="59" t="str">
        <f t="shared" si="118"/>
        <v/>
      </c>
      <c r="H1029" s="60" t="s">
        <v>1972</v>
      </c>
      <c r="I1029" s="60" t="s">
        <v>1836</v>
      </c>
      <c r="J1029" s="60" t="s">
        <v>2883</v>
      </c>
      <c r="K1029" s="60">
        <v>145</v>
      </c>
      <c r="L1029" s="61"/>
      <c r="M1029" s="62" t="str">
        <f t="shared" si="119"/>
        <v/>
      </c>
    </row>
    <row r="1030" spans="1:13" x14ac:dyDescent="0.2">
      <c r="A1030" s="54" t="s">
        <v>1973</v>
      </c>
      <c r="B1030" s="55">
        <v>115</v>
      </c>
      <c r="C1030" s="55" t="str">
        <f t="shared" si="116"/>
        <v>115</v>
      </c>
      <c r="D1030" s="56" t="str">
        <f t="shared" si="117"/>
        <v/>
      </c>
      <c r="E1030" s="63"/>
      <c r="F1030" s="58">
        <v>115</v>
      </c>
      <c r="G1030" s="59" t="str">
        <f t="shared" si="118"/>
        <v/>
      </c>
      <c r="H1030" s="60" t="s">
        <v>1974</v>
      </c>
      <c r="I1030" s="60" t="s">
        <v>1836</v>
      </c>
      <c r="J1030" s="60" t="s">
        <v>2875</v>
      </c>
      <c r="K1030" s="60">
        <v>31</v>
      </c>
      <c r="L1030" s="61"/>
      <c r="M1030" s="62" t="str">
        <f t="shared" si="119"/>
        <v/>
      </c>
    </row>
    <row r="1031" spans="1:13" x14ac:dyDescent="0.2">
      <c r="A1031" s="64" t="s">
        <v>1975</v>
      </c>
      <c r="B1031" s="65">
        <v>115</v>
      </c>
      <c r="C1031" s="65" t="str">
        <f t="shared" si="116"/>
        <v>115</v>
      </c>
      <c r="D1031" s="66" t="str">
        <f t="shared" si="117"/>
        <v/>
      </c>
      <c r="E1031" s="63"/>
      <c r="F1031" s="67">
        <v>115</v>
      </c>
      <c r="G1031" s="68" t="str">
        <f t="shared" si="118"/>
        <v/>
      </c>
      <c r="H1031" s="69" t="s">
        <v>1976</v>
      </c>
      <c r="I1031" s="69" t="s">
        <v>1851</v>
      </c>
      <c r="J1031" s="69" t="s">
        <v>2875</v>
      </c>
      <c r="K1031" s="69">
        <v>19</v>
      </c>
      <c r="L1031" s="70">
        <v>195</v>
      </c>
      <c r="M1031" s="71" t="str">
        <f t="shared" si="119"/>
        <v/>
      </c>
    </row>
    <row r="1032" spans="1:13" x14ac:dyDescent="0.2">
      <c r="A1032" s="54" t="s">
        <v>1916</v>
      </c>
      <c r="B1032" s="55">
        <v>116</v>
      </c>
      <c r="C1032" s="55" t="str">
        <f t="shared" si="116"/>
        <v>116</v>
      </c>
      <c r="D1032" s="56" t="str">
        <f t="shared" si="117"/>
        <v/>
      </c>
      <c r="E1032" s="63"/>
      <c r="F1032" s="58">
        <v>116</v>
      </c>
      <c r="G1032" s="59" t="str">
        <f t="shared" si="118"/>
        <v/>
      </c>
      <c r="H1032" s="60" t="s">
        <v>1917</v>
      </c>
      <c r="I1032" s="60" t="s">
        <v>1836</v>
      </c>
      <c r="J1032" s="60" t="s">
        <v>2883</v>
      </c>
      <c r="K1032" s="60">
        <v>124</v>
      </c>
      <c r="L1032" s="61"/>
      <c r="M1032" s="62" t="str">
        <f t="shared" si="119"/>
        <v/>
      </c>
    </row>
    <row r="1033" spans="1:13" x14ac:dyDescent="0.2">
      <c r="A1033" s="54" t="s">
        <v>1914</v>
      </c>
      <c r="B1033" s="55">
        <v>116</v>
      </c>
      <c r="C1033" s="55" t="str">
        <f t="shared" si="116"/>
        <v>116</v>
      </c>
      <c r="D1033" s="56" t="str">
        <f t="shared" si="117"/>
        <v/>
      </c>
      <c r="E1033" s="63"/>
      <c r="F1033" s="58">
        <v>116</v>
      </c>
      <c r="G1033" s="59" t="str">
        <f t="shared" si="118"/>
        <v/>
      </c>
      <c r="H1033" s="60" t="s">
        <v>1915</v>
      </c>
      <c r="I1033" s="60" t="s">
        <v>1836</v>
      </c>
      <c r="J1033" s="60" t="s">
        <v>2875</v>
      </c>
      <c r="K1033" s="60">
        <v>110</v>
      </c>
      <c r="L1033" s="61"/>
      <c r="M1033" s="62" t="str">
        <f t="shared" si="119"/>
        <v/>
      </c>
    </row>
    <row r="1034" spans="1:13" x14ac:dyDescent="0.2">
      <c r="A1034" s="54" t="s">
        <v>1912</v>
      </c>
      <c r="B1034" s="55">
        <v>116</v>
      </c>
      <c r="C1034" s="55" t="str">
        <f t="shared" si="116"/>
        <v>116</v>
      </c>
      <c r="D1034" s="56" t="str">
        <f t="shared" si="117"/>
        <v/>
      </c>
      <c r="E1034" s="63"/>
      <c r="F1034" s="58">
        <v>116</v>
      </c>
      <c r="G1034" s="59" t="str">
        <f t="shared" si="118"/>
        <v/>
      </c>
      <c r="H1034" s="60" t="s">
        <v>1913</v>
      </c>
      <c r="I1034" s="60" t="s">
        <v>1836</v>
      </c>
      <c r="J1034" s="60" t="s">
        <v>2883</v>
      </c>
      <c r="K1034" s="60">
        <v>110</v>
      </c>
      <c r="L1034" s="61"/>
      <c r="M1034" s="62" t="str">
        <f t="shared" si="119"/>
        <v/>
      </c>
    </row>
    <row r="1035" spans="1:13" x14ac:dyDescent="0.2">
      <c r="A1035" s="54" t="s">
        <v>1918</v>
      </c>
      <c r="B1035" s="55">
        <v>116</v>
      </c>
      <c r="C1035" s="55" t="str">
        <f t="shared" si="116"/>
        <v>116</v>
      </c>
      <c r="D1035" s="56" t="str">
        <f t="shared" si="117"/>
        <v/>
      </c>
      <c r="E1035" s="63"/>
      <c r="F1035" s="58">
        <v>116</v>
      </c>
      <c r="G1035" s="59" t="str">
        <f t="shared" si="118"/>
        <v/>
      </c>
      <c r="H1035" s="60" t="s">
        <v>1919</v>
      </c>
      <c r="I1035" s="60" t="s">
        <v>1836</v>
      </c>
      <c r="J1035" s="60" t="s">
        <v>2878</v>
      </c>
      <c r="K1035" s="60">
        <v>10</v>
      </c>
      <c r="L1035" s="61"/>
      <c r="M1035" s="62" t="str">
        <f t="shared" si="119"/>
        <v/>
      </c>
    </row>
    <row r="1036" spans="1:13" x14ac:dyDescent="0.2">
      <c r="A1036" s="54" t="s">
        <v>1920</v>
      </c>
      <c r="B1036" s="55">
        <v>116</v>
      </c>
      <c r="C1036" s="55" t="str">
        <f t="shared" si="116"/>
        <v>116</v>
      </c>
      <c r="D1036" s="56" t="str">
        <f t="shared" si="117"/>
        <v/>
      </c>
      <c r="E1036" s="63"/>
      <c r="F1036" s="58">
        <v>116</v>
      </c>
      <c r="G1036" s="59" t="str">
        <f t="shared" si="118"/>
        <v/>
      </c>
      <c r="H1036" s="60" t="s">
        <v>1921</v>
      </c>
      <c r="I1036" s="60" t="s">
        <v>1836</v>
      </c>
      <c r="J1036" s="60" t="s">
        <v>2875</v>
      </c>
      <c r="K1036" s="60">
        <v>4</v>
      </c>
      <c r="L1036" s="61"/>
      <c r="M1036" s="62" t="str">
        <f t="shared" si="119"/>
        <v/>
      </c>
    </row>
    <row r="1037" spans="1:13" x14ac:dyDescent="0.2">
      <c r="A1037" s="64" t="s">
        <v>1922</v>
      </c>
      <c r="B1037" s="65">
        <v>116</v>
      </c>
      <c r="C1037" s="65" t="str">
        <f t="shared" si="116"/>
        <v>116</v>
      </c>
      <c r="D1037" s="66" t="str">
        <f t="shared" si="117"/>
        <v/>
      </c>
      <c r="E1037" s="63"/>
      <c r="F1037" s="67">
        <v>116</v>
      </c>
      <c r="G1037" s="68" t="str">
        <f t="shared" si="118"/>
        <v/>
      </c>
      <c r="H1037" s="69" t="s">
        <v>1923</v>
      </c>
      <c r="I1037" s="69" t="s">
        <v>1836</v>
      </c>
      <c r="J1037" s="69" t="s">
        <v>2878</v>
      </c>
      <c r="K1037" s="69">
        <v>3</v>
      </c>
      <c r="L1037" s="70">
        <v>361</v>
      </c>
      <c r="M1037" s="71" t="str">
        <f t="shared" si="119"/>
        <v/>
      </c>
    </row>
    <row r="1038" spans="1:13" x14ac:dyDescent="0.2">
      <c r="A1038" s="54" t="s">
        <v>1924</v>
      </c>
      <c r="B1038" s="55">
        <v>117</v>
      </c>
      <c r="C1038" s="55" t="str">
        <f t="shared" si="116"/>
        <v>117</v>
      </c>
      <c r="D1038" s="56" t="str">
        <f t="shared" si="117"/>
        <v/>
      </c>
      <c r="E1038" s="63"/>
      <c r="F1038" s="58">
        <v>117</v>
      </c>
      <c r="G1038" s="59" t="str">
        <f t="shared" si="118"/>
        <v/>
      </c>
      <c r="H1038" s="60" t="s">
        <v>1925</v>
      </c>
      <c r="I1038" s="60" t="s">
        <v>1836</v>
      </c>
      <c r="J1038" s="60" t="s">
        <v>2881</v>
      </c>
      <c r="K1038" s="60">
        <v>90</v>
      </c>
      <c r="L1038" s="61"/>
      <c r="M1038" s="62" t="str">
        <f t="shared" si="119"/>
        <v/>
      </c>
    </row>
    <row r="1039" spans="1:13" x14ac:dyDescent="0.2">
      <c r="A1039" s="54" t="s">
        <v>1926</v>
      </c>
      <c r="B1039" s="55">
        <v>117</v>
      </c>
      <c r="C1039" s="55" t="str">
        <f t="shared" si="116"/>
        <v>117</v>
      </c>
      <c r="D1039" s="56" t="str">
        <f t="shared" si="117"/>
        <v/>
      </c>
      <c r="E1039" s="63"/>
      <c r="F1039" s="58">
        <v>117</v>
      </c>
      <c r="G1039" s="59" t="str">
        <f t="shared" si="118"/>
        <v/>
      </c>
      <c r="H1039" s="60" t="s">
        <v>1927</v>
      </c>
      <c r="I1039" s="60" t="s">
        <v>1836</v>
      </c>
      <c r="J1039" s="60" t="s">
        <v>2875</v>
      </c>
      <c r="K1039" s="60">
        <v>25</v>
      </c>
      <c r="L1039" s="61"/>
      <c r="M1039" s="62" t="str">
        <f t="shared" si="119"/>
        <v/>
      </c>
    </row>
    <row r="1040" spans="1:13" x14ac:dyDescent="0.2">
      <c r="A1040" s="54" t="s">
        <v>1928</v>
      </c>
      <c r="B1040" s="55">
        <v>117</v>
      </c>
      <c r="C1040" s="55" t="str">
        <f t="shared" si="116"/>
        <v>117</v>
      </c>
      <c r="D1040" s="56" t="str">
        <f t="shared" si="117"/>
        <v/>
      </c>
      <c r="E1040" s="63"/>
      <c r="F1040" s="58">
        <v>117</v>
      </c>
      <c r="G1040" s="59" t="str">
        <f t="shared" si="118"/>
        <v/>
      </c>
      <c r="H1040" s="60" t="s">
        <v>1929</v>
      </c>
      <c r="I1040" s="60" t="s">
        <v>1836</v>
      </c>
      <c r="J1040" s="60" t="s">
        <v>2875</v>
      </c>
      <c r="K1040" s="60">
        <v>13</v>
      </c>
      <c r="L1040" s="61"/>
      <c r="M1040" s="62" t="str">
        <f t="shared" si="119"/>
        <v/>
      </c>
    </row>
    <row r="1041" spans="1:13" x14ac:dyDescent="0.2">
      <c r="A1041" s="54" t="s">
        <v>1930</v>
      </c>
      <c r="B1041" s="55">
        <v>117</v>
      </c>
      <c r="C1041" s="55" t="str">
        <f t="shared" si="116"/>
        <v>117</v>
      </c>
      <c r="D1041" s="56" t="str">
        <f t="shared" si="117"/>
        <v/>
      </c>
      <c r="E1041" s="63"/>
      <c r="F1041" s="58">
        <v>117</v>
      </c>
      <c r="G1041" s="59" t="str">
        <f t="shared" si="118"/>
        <v/>
      </c>
      <c r="H1041" s="60" t="s">
        <v>1931</v>
      </c>
      <c r="I1041" s="60" t="s">
        <v>1836</v>
      </c>
      <c r="J1041" s="60" t="s">
        <v>2875</v>
      </c>
      <c r="K1041" s="60">
        <v>11</v>
      </c>
      <c r="L1041" s="61"/>
      <c r="M1041" s="62" t="str">
        <f t="shared" si="119"/>
        <v/>
      </c>
    </row>
    <row r="1042" spans="1:13" x14ac:dyDescent="0.2">
      <c r="A1042" s="54" t="s">
        <v>1934</v>
      </c>
      <c r="B1042" s="55">
        <v>117</v>
      </c>
      <c r="C1042" s="55" t="str">
        <f t="shared" si="116"/>
        <v>117</v>
      </c>
      <c r="D1042" s="56" t="str">
        <f t="shared" si="117"/>
        <v/>
      </c>
      <c r="E1042" s="63"/>
      <c r="F1042" s="58">
        <v>117</v>
      </c>
      <c r="G1042" s="59" t="str">
        <f t="shared" si="118"/>
        <v/>
      </c>
      <c r="H1042" s="60" t="s">
        <v>1935</v>
      </c>
      <c r="I1042" s="60" t="s">
        <v>1836</v>
      </c>
      <c r="J1042" s="60" t="s">
        <v>2875</v>
      </c>
      <c r="K1042" s="60">
        <v>10</v>
      </c>
      <c r="L1042" s="61"/>
      <c r="M1042" s="62" t="str">
        <f t="shared" si="119"/>
        <v/>
      </c>
    </row>
    <row r="1043" spans="1:13" x14ac:dyDescent="0.2">
      <c r="A1043" s="64" t="s">
        <v>1932</v>
      </c>
      <c r="B1043" s="65">
        <v>117</v>
      </c>
      <c r="C1043" s="65" t="str">
        <f t="shared" si="116"/>
        <v>117</v>
      </c>
      <c r="D1043" s="66" t="str">
        <f t="shared" si="117"/>
        <v/>
      </c>
      <c r="E1043" s="63"/>
      <c r="F1043" s="67">
        <v>117</v>
      </c>
      <c r="G1043" s="68" t="str">
        <f t="shared" si="118"/>
        <v/>
      </c>
      <c r="H1043" s="69" t="s">
        <v>1933</v>
      </c>
      <c r="I1043" s="69" t="s">
        <v>1836</v>
      </c>
      <c r="J1043" s="69" t="s">
        <v>2875</v>
      </c>
      <c r="K1043" s="69">
        <v>10</v>
      </c>
      <c r="L1043" s="70">
        <v>159</v>
      </c>
      <c r="M1043" s="71" t="str">
        <f t="shared" si="119"/>
        <v/>
      </c>
    </row>
    <row r="1044" spans="1:13" x14ac:dyDescent="0.2">
      <c r="A1044" s="54" t="s">
        <v>1936</v>
      </c>
      <c r="B1044" s="55">
        <v>118</v>
      </c>
      <c r="C1044" s="55" t="str">
        <f t="shared" si="116"/>
        <v>118</v>
      </c>
      <c r="D1044" s="56" t="str">
        <f t="shared" si="117"/>
        <v/>
      </c>
      <c r="E1044" s="63"/>
      <c r="F1044" s="58">
        <v>118</v>
      </c>
      <c r="G1044" s="59" t="str">
        <f t="shared" si="118"/>
        <v/>
      </c>
      <c r="H1044" s="60" t="s">
        <v>1937</v>
      </c>
      <c r="I1044" s="60" t="s">
        <v>1836</v>
      </c>
      <c r="J1044" s="60" t="s">
        <v>2878</v>
      </c>
      <c r="K1044" s="60">
        <v>348</v>
      </c>
      <c r="L1044" s="61"/>
      <c r="M1044" s="62" t="str">
        <f t="shared" si="119"/>
        <v/>
      </c>
    </row>
    <row r="1045" spans="1:13" x14ac:dyDescent="0.2">
      <c r="A1045" s="54" t="s">
        <v>1938</v>
      </c>
      <c r="B1045" s="55">
        <v>118</v>
      </c>
      <c r="C1045" s="55" t="str">
        <f t="shared" si="116"/>
        <v>118</v>
      </c>
      <c r="D1045" s="56" t="str">
        <f t="shared" si="117"/>
        <v/>
      </c>
      <c r="E1045" s="63"/>
      <c r="F1045" s="58">
        <v>118</v>
      </c>
      <c r="G1045" s="59" t="str">
        <f t="shared" si="118"/>
        <v/>
      </c>
      <c r="H1045" s="60" t="s">
        <v>1939</v>
      </c>
      <c r="I1045" s="60" t="s">
        <v>1836</v>
      </c>
      <c r="J1045" s="60" t="s">
        <v>2877</v>
      </c>
      <c r="K1045" s="60">
        <v>251</v>
      </c>
      <c r="L1045" s="61"/>
      <c r="M1045" s="62" t="str">
        <f t="shared" si="119"/>
        <v/>
      </c>
    </row>
    <row r="1046" spans="1:13" x14ac:dyDescent="0.2">
      <c r="A1046" s="54" t="s">
        <v>1940</v>
      </c>
      <c r="B1046" s="55">
        <v>118</v>
      </c>
      <c r="C1046" s="55" t="str">
        <f t="shared" si="116"/>
        <v>118</v>
      </c>
      <c r="D1046" s="56" t="str">
        <f t="shared" si="117"/>
        <v/>
      </c>
      <c r="E1046" s="63"/>
      <c r="F1046" s="58">
        <v>118</v>
      </c>
      <c r="G1046" s="59" t="str">
        <f t="shared" si="118"/>
        <v/>
      </c>
      <c r="H1046" s="60" t="s">
        <v>1941</v>
      </c>
      <c r="I1046" s="60" t="s">
        <v>1836</v>
      </c>
      <c r="J1046" s="60" t="s">
        <v>2875</v>
      </c>
      <c r="K1046" s="60">
        <v>208</v>
      </c>
      <c r="L1046" s="61"/>
      <c r="M1046" s="62" t="str">
        <f t="shared" si="119"/>
        <v/>
      </c>
    </row>
    <row r="1047" spans="1:13" x14ac:dyDescent="0.2">
      <c r="A1047" s="54" t="s">
        <v>1942</v>
      </c>
      <c r="B1047" s="55">
        <v>118</v>
      </c>
      <c r="C1047" s="55" t="str">
        <f t="shared" si="116"/>
        <v>118</v>
      </c>
      <c r="D1047" s="56" t="str">
        <f t="shared" si="117"/>
        <v/>
      </c>
      <c r="E1047" s="63"/>
      <c r="F1047" s="58">
        <v>118</v>
      </c>
      <c r="G1047" s="59" t="str">
        <f t="shared" si="118"/>
        <v/>
      </c>
      <c r="H1047" s="60" t="s">
        <v>1943</v>
      </c>
      <c r="I1047" s="60" t="s">
        <v>1836</v>
      </c>
      <c r="J1047" s="60" t="s">
        <v>2875</v>
      </c>
      <c r="K1047" s="60">
        <v>152</v>
      </c>
      <c r="L1047" s="61"/>
      <c r="M1047" s="62" t="str">
        <f t="shared" si="119"/>
        <v/>
      </c>
    </row>
    <row r="1048" spans="1:13" x14ac:dyDescent="0.2">
      <c r="A1048" s="54" t="s">
        <v>1944</v>
      </c>
      <c r="B1048" s="55">
        <v>118</v>
      </c>
      <c r="C1048" s="55" t="str">
        <f t="shared" si="116"/>
        <v>118</v>
      </c>
      <c r="D1048" s="56" t="str">
        <f t="shared" si="117"/>
        <v/>
      </c>
      <c r="E1048" s="63"/>
      <c r="F1048" s="58">
        <v>118</v>
      </c>
      <c r="G1048" s="59" t="str">
        <f t="shared" si="118"/>
        <v/>
      </c>
      <c r="H1048" s="60" t="s">
        <v>1945</v>
      </c>
      <c r="I1048" s="60" t="s">
        <v>1836</v>
      </c>
      <c r="J1048" s="60" t="s">
        <v>2877</v>
      </c>
      <c r="K1048" s="60">
        <v>150</v>
      </c>
      <c r="L1048" s="61"/>
      <c r="M1048" s="62" t="str">
        <f t="shared" si="119"/>
        <v/>
      </c>
    </row>
    <row r="1049" spans="1:13" x14ac:dyDescent="0.2">
      <c r="A1049" s="54" t="s">
        <v>2838</v>
      </c>
      <c r="B1049" s="55">
        <v>118</v>
      </c>
      <c r="C1049" s="55" t="str">
        <f t="shared" si="116"/>
        <v>118</v>
      </c>
      <c r="D1049" s="56" t="str">
        <f t="shared" si="117"/>
        <v/>
      </c>
      <c r="E1049" s="63"/>
      <c r="F1049" s="58">
        <v>118</v>
      </c>
      <c r="G1049" s="59" t="str">
        <f t="shared" si="118"/>
        <v/>
      </c>
      <c r="H1049" s="60" t="s">
        <v>2839</v>
      </c>
      <c r="I1049" s="60" t="s">
        <v>1836</v>
      </c>
      <c r="J1049" s="60" t="s">
        <v>2883</v>
      </c>
      <c r="K1049" s="60">
        <v>88</v>
      </c>
      <c r="L1049" s="61"/>
      <c r="M1049" s="62" t="str">
        <f t="shared" si="119"/>
        <v/>
      </c>
    </row>
    <row r="1050" spans="1:13" x14ac:dyDescent="0.2">
      <c r="A1050" s="54" t="s">
        <v>1946</v>
      </c>
      <c r="B1050" s="55">
        <v>118</v>
      </c>
      <c r="C1050" s="55" t="str">
        <f t="shared" si="116"/>
        <v>118</v>
      </c>
      <c r="D1050" s="56" t="str">
        <f t="shared" si="117"/>
        <v/>
      </c>
      <c r="E1050" s="63"/>
      <c r="F1050" s="58">
        <v>118</v>
      </c>
      <c r="G1050" s="59" t="str">
        <f t="shared" si="118"/>
        <v/>
      </c>
      <c r="H1050" s="60" t="s">
        <v>1947</v>
      </c>
      <c r="I1050" s="60" t="s">
        <v>1836</v>
      </c>
      <c r="J1050" s="60" t="s">
        <v>2875</v>
      </c>
      <c r="K1050" s="60">
        <v>60</v>
      </c>
      <c r="L1050" s="61"/>
      <c r="M1050" s="62" t="str">
        <f t="shared" si="119"/>
        <v/>
      </c>
    </row>
    <row r="1051" spans="1:13" x14ac:dyDescent="0.2">
      <c r="A1051" s="54" t="s">
        <v>1948</v>
      </c>
      <c r="B1051" s="55">
        <v>118</v>
      </c>
      <c r="C1051" s="55" t="str">
        <f t="shared" si="116"/>
        <v>118</v>
      </c>
      <c r="D1051" s="56" t="str">
        <f t="shared" si="117"/>
        <v/>
      </c>
      <c r="E1051" s="63"/>
      <c r="F1051" s="58">
        <v>118</v>
      </c>
      <c r="G1051" s="59" t="str">
        <f t="shared" si="118"/>
        <v/>
      </c>
      <c r="H1051" s="60" t="s">
        <v>1949</v>
      </c>
      <c r="I1051" s="60" t="s">
        <v>1836</v>
      </c>
      <c r="J1051" s="60" t="s">
        <v>2875</v>
      </c>
      <c r="K1051" s="60">
        <v>60</v>
      </c>
      <c r="L1051" s="61"/>
      <c r="M1051" s="62" t="str">
        <f t="shared" si="119"/>
        <v/>
      </c>
    </row>
    <row r="1052" spans="1:13" x14ac:dyDescent="0.2">
      <c r="A1052" s="54" t="s">
        <v>2840</v>
      </c>
      <c r="B1052" s="55">
        <v>118</v>
      </c>
      <c r="C1052" s="55" t="str">
        <f t="shared" ref="C1052:C1083" si="120">F1052&amp;D1052</f>
        <v>118</v>
      </c>
      <c r="D1052" s="56" t="str">
        <f t="shared" ref="D1052:D1083" si="121">IF(E1052&gt;="A","X","")</f>
        <v/>
      </c>
      <c r="E1052" s="63"/>
      <c r="F1052" s="58">
        <v>118</v>
      </c>
      <c r="G1052" s="59" t="str">
        <f t="shared" ref="G1052:G1083" si="122">IF(F1052&lt;&gt;F1051,IF(AND(SUMIF(C:C,F1052&amp;"X",K:K)&gt;0,SUMIF(C:C,F1052&amp;"X",K:K)&lt;SUMIF(F:F,F1052,K:K)),"FB",""),"")</f>
        <v/>
      </c>
      <c r="H1052" s="60" t="s">
        <v>2841</v>
      </c>
      <c r="I1052" s="60" t="s">
        <v>1836</v>
      </c>
      <c r="J1052" s="60" t="s">
        <v>2883</v>
      </c>
      <c r="K1052" s="60">
        <v>55</v>
      </c>
      <c r="L1052" s="61"/>
      <c r="M1052" s="62" t="str">
        <f t="shared" ref="M1052:M1083" si="123">IF(D1052="X",K1052,"")</f>
        <v/>
      </c>
    </row>
    <row r="1053" spans="1:13" x14ac:dyDescent="0.2">
      <c r="A1053" s="54" t="s">
        <v>1950</v>
      </c>
      <c r="B1053" s="55">
        <v>118</v>
      </c>
      <c r="C1053" s="55" t="str">
        <f t="shared" si="120"/>
        <v>118</v>
      </c>
      <c r="D1053" s="56" t="str">
        <f t="shared" si="121"/>
        <v/>
      </c>
      <c r="E1053" s="63"/>
      <c r="F1053" s="58">
        <v>118</v>
      </c>
      <c r="G1053" s="59" t="str">
        <f t="shared" si="122"/>
        <v/>
      </c>
      <c r="H1053" s="60" t="s">
        <v>1951</v>
      </c>
      <c r="I1053" s="60" t="s">
        <v>1836</v>
      </c>
      <c r="J1053" s="60" t="s">
        <v>2875</v>
      </c>
      <c r="K1053" s="60">
        <v>48</v>
      </c>
      <c r="L1053" s="61"/>
      <c r="M1053" s="62" t="str">
        <f t="shared" si="123"/>
        <v/>
      </c>
    </row>
    <row r="1054" spans="1:13" x14ac:dyDescent="0.2">
      <c r="A1054" s="54" t="s">
        <v>1952</v>
      </c>
      <c r="B1054" s="55">
        <v>118</v>
      </c>
      <c r="C1054" s="55" t="str">
        <f t="shared" si="120"/>
        <v>118</v>
      </c>
      <c r="D1054" s="56" t="str">
        <f t="shared" si="121"/>
        <v/>
      </c>
      <c r="E1054" s="63"/>
      <c r="F1054" s="58">
        <v>118</v>
      </c>
      <c r="G1054" s="59" t="str">
        <f t="shared" si="122"/>
        <v/>
      </c>
      <c r="H1054" s="60" t="s">
        <v>1953</v>
      </c>
      <c r="I1054" s="60" t="s">
        <v>1836</v>
      </c>
      <c r="J1054" s="60" t="s">
        <v>2889</v>
      </c>
      <c r="K1054" s="60">
        <v>33</v>
      </c>
      <c r="L1054" s="61"/>
      <c r="M1054" s="62" t="str">
        <f t="shared" si="123"/>
        <v/>
      </c>
    </row>
    <row r="1055" spans="1:13" x14ac:dyDescent="0.2">
      <c r="A1055" s="54" t="s">
        <v>1954</v>
      </c>
      <c r="B1055" s="55">
        <v>118</v>
      </c>
      <c r="C1055" s="55" t="str">
        <f t="shared" si="120"/>
        <v>118</v>
      </c>
      <c r="D1055" s="56" t="str">
        <f t="shared" si="121"/>
        <v/>
      </c>
      <c r="E1055" s="63"/>
      <c r="F1055" s="58">
        <v>118</v>
      </c>
      <c r="G1055" s="59" t="str">
        <f t="shared" si="122"/>
        <v/>
      </c>
      <c r="H1055" s="60" t="s">
        <v>1955</v>
      </c>
      <c r="I1055" s="60" t="s">
        <v>1836</v>
      </c>
      <c r="J1055" s="60" t="s">
        <v>2875</v>
      </c>
      <c r="K1055" s="60">
        <v>30</v>
      </c>
      <c r="L1055" s="61"/>
      <c r="M1055" s="62" t="str">
        <f t="shared" si="123"/>
        <v/>
      </c>
    </row>
    <row r="1056" spans="1:13" x14ac:dyDescent="0.2">
      <c r="A1056" s="54" t="s">
        <v>1956</v>
      </c>
      <c r="B1056" s="55">
        <v>118</v>
      </c>
      <c r="C1056" s="55" t="str">
        <f t="shared" si="120"/>
        <v>118</v>
      </c>
      <c r="D1056" s="56" t="str">
        <f t="shared" si="121"/>
        <v/>
      </c>
      <c r="E1056" s="63"/>
      <c r="F1056" s="58">
        <v>118</v>
      </c>
      <c r="G1056" s="59" t="str">
        <f t="shared" si="122"/>
        <v/>
      </c>
      <c r="H1056" s="60" t="s">
        <v>1957</v>
      </c>
      <c r="I1056" s="60" t="s">
        <v>1836</v>
      </c>
      <c r="J1056" s="60" t="s">
        <v>2880</v>
      </c>
      <c r="K1056" s="60">
        <v>29</v>
      </c>
      <c r="L1056" s="61"/>
      <c r="M1056" s="62" t="str">
        <f t="shared" si="123"/>
        <v/>
      </c>
    </row>
    <row r="1057" spans="1:13" x14ac:dyDescent="0.2">
      <c r="A1057" s="54" t="s">
        <v>1958</v>
      </c>
      <c r="B1057" s="55">
        <v>118</v>
      </c>
      <c r="C1057" s="55" t="str">
        <f t="shared" si="120"/>
        <v>118</v>
      </c>
      <c r="D1057" s="56" t="str">
        <f t="shared" si="121"/>
        <v/>
      </c>
      <c r="E1057" s="63"/>
      <c r="F1057" s="58">
        <v>118</v>
      </c>
      <c r="G1057" s="59" t="str">
        <f t="shared" si="122"/>
        <v/>
      </c>
      <c r="H1057" s="60" t="s">
        <v>1959</v>
      </c>
      <c r="I1057" s="60" t="s">
        <v>1836</v>
      </c>
      <c r="J1057" s="60" t="s">
        <v>2881</v>
      </c>
      <c r="K1057" s="60">
        <v>27</v>
      </c>
      <c r="L1057" s="61"/>
      <c r="M1057" s="62" t="str">
        <f t="shared" si="123"/>
        <v/>
      </c>
    </row>
    <row r="1058" spans="1:13" x14ac:dyDescent="0.2">
      <c r="A1058" s="54" t="s">
        <v>1960</v>
      </c>
      <c r="B1058" s="55">
        <v>118</v>
      </c>
      <c r="C1058" s="55" t="str">
        <f t="shared" si="120"/>
        <v>118</v>
      </c>
      <c r="D1058" s="56" t="str">
        <f t="shared" si="121"/>
        <v/>
      </c>
      <c r="E1058" s="63"/>
      <c r="F1058" s="58">
        <v>118</v>
      </c>
      <c r="G1058" s="59" t="str">
        <f t="shared" si="122"/>
        <v/>
      </c>
      <c r="H1058" s="60" t="s">
        <v>1961</v>
      </c>
      <c r="I1058" s="60" t="s">
        <v>1836</v>
      </c>
      <c r="J1058" s="60" t="s">
        <v>2875</v>
      </c>
      <c r="K1058" s="60">
        <v>25</v>
      </c>
      <c r="L1058" s="61"/>
      <c r="M1058" s="62" t="str">
        <f t="shared" si="123"/>
        <v/>
      </c>
    </row>
    <row r="1059" spans="1:13" x14ac:dyDescent="0.2">
      <c r="A1059" s="54" t="s">
        <v>1962</v>
      </c>
      <c r="B1059" s="55">
        <v>118</v>
      </c>
      <c r="C1059" s="55" t="str">
        <f t="shared" si="120"/>
        <v>118</v>
      </c>
      <c r="D1059" s="56" t="str">
        <f t="shared" si="121"/>
        <v/>
      </c>
      <c r="E1059" s="63"/>
      <c r="F1059" s="58">
        <v>118</v>
      </c>
      <c r="G1059" s="59" t="str">
        <f t="shared" si="122"/>
        <v/>
      </c>
      <c r="H1059" s="60" t="s">
        <v>1963</v>
      </c>
      <c r="I1059" s="60" t="s">
        <v>1836</v>
      </c>
      <c r="J1059" s="60" t="s">
        <v>2884</v>
      </c>
      <c r="K1059" s="60">
        <v>16</v>
      </c>
      <c r="L1059" s="61"/>
      <c r="M1059" s="62" t="str">
        <f t="shared" si="123"/>
        <v/>
      </c>
    </row>
    <row r="1060" spans="1:13" x14ac:dyDescent="0.2">
      <c r="A1060" s="54" t="s">
        <v>1964</v>
      </c>
      <c r="B1060" s="55">
        <v>118</v>
      </c>
      <c r="C1060" s="55" t="str">
        <f t="shared" si="120"/>
        <v>118</v>
      </c>
      <c r="D1060" s="56" t="str">
        <f t="shared" si="121"/>
        <v/>
      </c>
      <c r="E1060" s="63"/>
      <c r="F1060" s="58">
        <v>118</v>
      </c>
      <c r="G1060" s="59" t="str">
        <f t="shared" si="122"/>
        <v/>
      </c>
      <c r="H1060" s="60" t="s">
        <v>1965</v>
      </c>
      <c r="I1060" s="60" t="s">
        <v>1836</v>
      </c>
      <c r="J1060" s="60" t="s">
        <v>2875</v>
      </c>
      <c r="K1060" s="60">
        <v>12</v>
      </c>
      <c r="L1060" s="61"/>
      <c r="M1060" s="62" t="str">
        <f t="shared" si="123"/>
        <v/>
      </c>
    </row>
    <row r="1061" spans="1:13" x14ac:dyDescent="0.2">
      <c r="A1061" s="54" t="s">
        <v>1966</v>
      </c>
      <c r="B1061" s="55">
        <v>118</v>
      </c>
      <c r="C1061" s="55" t="str">
        <f t="shared" si="120"/>
        <v>118</v>
      </c>
      <c r="D1061" s="56" t="str">
        <f t="shared" si="121"/>
        <v/>
      </c>
      <c r="E1061" s="63"/>
      <c r="F1061" s="58">
        <v>118</v>
      </c>
      <c r="G1061" s="59" t="str">
        <f t="shared" si="122"/>
        <v/>
      </c>
      <c r="H1061" s="60" t="s">
        <v>1967</v>
      </c>
      <c r="I1061" s="60" t="s">
        <v>1836</v>
      </c>
      <c r="J1061" s="60" t="s">
        <v>2875</v>
      </c>
      <c r="K1061" s="60">
        <v>8</v>
      </c>
      <c r="L1061" s="61"/>
      <c r="M1061" s="62" t="str">
        <f t="shared" si="123"/>
        <v/>
      </c>
    </row>
    <row r="1062" spans="1:13" x14ac:dyDescent="0.2">
      <c r="A1062" s="54" t="s">
        <v>1968</v>
      </c>
      <c r="B1062" s="55">
        <v>118</v>
      </c>
      <c r="C1062" s="55" t="str">
        <f t="shared" si="120"/>
        <v>118</v>
      </c>
      <c r="D1062" s="56" t="str">
        <f t="shared" si="121"/>
        <v/>
      </c>
      <c r="E1062" s="63"/>
      <c r="F1062" s="58">
        <v>118</v>
      </c>
      <c r="G1062" s="59" t="str">
        <f t="shared" si="122"/>
        <v/>
      </c>
      <c r="H1062" s="60" t="s">
        <v>1969</v>
      </c>
      <c r="I1062" s="60" t="s">
        <v>1836</v>
      </c>
      <c r="J1062" s="60" t="s">
        <v>2877</v>
      </c>
      <c r="K1062" s="60">
        <v>5</v>
      </c>
      <c r="L1062" s="61"/>
      <c r="M1062" s="62" t="str">
        <f t="shared" si="123"/>
        <v/>
      </c>
    </row>
    <row r="1063" spans="1:13" x14ac:dyDescent="0.2">
      <c r="A1063" s="64" t="s">
        <v>1970</v>
      </c>
      <c r="B1063" s="65">
        <v>118</v>
      </c>
      <c r="C1063" s="65" t="str">
        <f t="shared" si="120"/>
        <v>118</v>
      </c>
      <c r="D1063" s="66" t="str">
        <f t="shared" si="121"/>
        <v/>
      </c>
      <c r="E1063" s="63"/>
      <c r="F1063" s="67">
        <v>118</v>
      </c>
      <c r="G1063" s="68" t="str">
        <f t="shared" si="122"/>
        <v/>
      </c>
      <c r="H1063" s="69" t="s">
        <v>2842</v>
      </c>
      <c r="I1063" s="69" t="s">
        <v>1836</v>
      </c>
      <c r="J1063" s="69" t="s">
        <v>2877</v>
      </c>
      <c r="K1063" s="69">
        <v>4</v>
      </c>
      <c r="L1063" s="70">
        <v>1609</v>
      </c>
      <c r="M1063" s="71" t="str">
        <f t="shared" si="123"/>
        <v/>
      </c>
    </row>
    <row r="1064" spans="1:13" x14ac:dyDescent="0.2">
      <c r="A1064" s="54" t="s">
        <v>1977</v>
      </c>
      <c r="B1064" s="55">
        <v>119</v>
      </c>
      <c r="C1064" s="55" t="str">
        <f t="shared" si="120"/>
        <v>119</v>
      </c>
      <c r="D1064" s="56" t="str">
        <f t="shared" si="121"/>
        <v/>
      </c>
      <c r="E1064" s="63"/>
      <c r="F1064" s="58">
        <v>119</v>
      </c>
      <c r="G1064" s="59" t="str">
        <f t="shared" si="122"/>
        <v/>
      </c>
      <c r="H1064" s="60" t="s">
        <v>1978</v>
      </c>
      <c r="I1064" s="60" t="s">
        <v>1836</v>
      </c>
      <c r="J1064" s="60" t="s">
        <v>2883</v>
      </c>
      <c r="K1064" s="60">
        <v>343</v>
      </c>
      <c r="L1064" s="61"/>
      <c r="M1064" s="62" t="str">
        <f t="shared" si="123"/>
        <v/>
      </c>
    </row>
    <row r="1065" spans="1:13" x14ac:dyDescent="0.2">
      <c r="A1065" s="54" t="s">
        <v>1979</v>
      </c>
      <c r="B1065" s="55">
        <v>119</v>
      </c>
      <c r="C1065" s="55" t="str">
        <f t="shared" si="120"/>
        <v>119</v>
      </c>
      <c r="D1065" s="56" t="str">
        <f t="shared" si="121"/>
        <v/>
      </c>
      <c r="E1065" s="63"/>
      <c r="F1065" s="58">
        <v>119</v>
      </c>
      <c r="G1065" s="59" t="str">
        <f t="shared" si="122"/>
        <v/>
      </c>
      <c r="H1065" s="60" t="s">
        <v>1980</v>
      </c>
      <c r="I1065" s="60" t="s">
        <v>1836</v>
      </c>
      <c r="J1065" s="60" t="s">
        <v>2875</v>
      </c>
      <c r="K1065" s="60">
        <v>290</v>
      </c>
      <c r="L1065" s="61"/>
      <c r="M1065" s="62" t="str">
        <f t="shared" si="123"/>
        <v/>
      </c>
    </row>
    <row r="1066" spans="1:13" x14ac:dyDescent="0.2">
      <c r="A1066" s="54" t="s">
        <v>2843</v>
      </c>
      <c r="B1066" s="55">
        <v>119</v>
      </c>
      <c r="C1066" s="55" t="str">
        <f t="shared" si="120"/>
        <v>119</v>
      </c>
      <c r="D1066" s="56" t="str">
        <f t="shared" si="121"/>
        <v/>
      </c>
      <c r="E1066" s="63"/>
      <c r="F1066" s="58">
        <v>119</v>
      </c>
      <c r="G1066" s="59" t="str">
        <f t="shared" si="122"/>
        <v/>
      </c>
      <c r="H1066" s="60" t="s">
        <v>2844</v>
      </c>
      <c r="I1066" s="60" t="s">
        <v>1836</v>
      </c>
      <c r="J1066" s="60" t="s">
        <v>2883</v>
      </c>
      <c r="K1066" s="60">
        <v>250</v>
      </c>
      <c r="L1066" s="61"/>
      <c r="M1066" s="62" t="str">
        <f t="shared" si="123"/>
        <v/>
      </c>
    </row>
    <row r="1067" spans="1:13" x14ac:dyDescent="0.2">
      <c r="A1067" s="54" t="s">
        <v>1983</v>
      </c>
      <c r="B1067" s="55">
        <v>119</v>
      </c>
      <c r="C1067" s="55" t="str">
        <f t="shared" si="120"/>
        <v>119</v>
      </c>
      <c r="D1067" s="56" t="str">
        <f t="shared" si="121"/>
        <v/>
      </c>
      <c r="E1067" s="63"/>
      <c r="F1067" s="58">
        <v>119</v>
      </c>
      <c r="G1067" s="59" t="str">
        <f t="shared" si="122"/>
        <v/>
      </c>
      <c r="H1067" s="60" t="s">
        <v>1984</v>
      </c>
      <c r="I1067" s="60" t="s">
        <v>1836</v>
      </c>
      <c r="J1067" s="60" t="s">
        <v>2875</v>
      </c>
      <c r="K1067" s="60">
        <v>205</v>
      </c>
      <c r="L1067" s="61"/>
      <c r="M1067" s="62" t="str">
        <f t="shared" si="123"/>
        <v/>
      </c>
    </row>
    <row r="1068" spans="1:13" x14ac:dyDescent="0.2">
      <c r="A1068" s="54" t="s">
        <v>1985</v>
      </c>
      <c r="B1068" s="55">
        <v>119</v>
      </c>
      <c r="C1068" s="55" t="str">
        <f t="shared" si="120"/>
        <v>119</v>
      </c>
      <c r="D1068" s="56" t="str">
        <f t="shared" si="121"/>
        <v/>
      </c>
      <c r="E1068" s="63"/>
      <c r="F1068" s="58">
        <v>119</v>
      </c>
      <c r="G1068" s="59" t="str">
        <f t="shared" si="122"/>
        <v/>
      </c>
      <c r="H1068" s="60" t="s">
        <v>1986</v>
      </c>
      <c r="I1068" s="60" t="s">
        <v>1836</v>
      </c>
      <c r="J1068" s="60" t="s">
        <v>2875</v>
      </c>
      <c r="K1068" s="60">
        <v>125</v>
      </c>
      <c r="L1068" s="61"/>
      <c r="M1068" s="62" t="str">
        <f t="shared" si="123"/>
        <v/>
      </c>
    </row>
    <row r="1069" spans="1:13" x14ac:dyDescent="0.2">
      <c r="A1069" s="54" t="s">
        <v>1981</v>
      </c>
      <c r="B1069" s="55">
        <v>119</v>
      </c>
      <c r="C1069" s="55" t="str">
        <f t="shared" si="120"/>
        <v>119</v>
      </c>
      <c r="D1069" s="56" t="str">
        <f t="shared" si="121"/>
        <v/>
      </c>
      <c r="E1069" s="63"/>
      <c r="F1069" s="58">
        <v>119</v>
      </c>
      <c r="G1069" s="59" t="str">
        <f t="shared" si="122"/>
        <v/>
      </c>
      <c r="H1069" s="60" t="s">
        <v>1982</v>
      </c>
      <c r="I1069" s="60" t="s">
        <v>1836</v>
      </c>
      <c r="J1069" s="60" t="s">
        <v>2878</v>
      </c>
      <c r="K1069" s="60">
        <v>114</v>
      </c>
      <c r="L1069" s="61"/>
      <c r="M1069" s="62" t="str">
        <f t="shared" si="123"/>
        <v/>
      </c>
    </row>
    <row r="1070" spans="1:13" x14ac:dyDescent="0.2">
      <c r="A1070" s="54" t="s">
        <v>1987</v>
      </c>
      <c r="B1070" s="55">
        <v>119</v>
      </c>
      <c r="C1070" s="55" t="str">
        <f t="shared" si="120"/>
        <v>119</v>
      </c>
      <c r="D1070" s="56" t="str">
        <f t="shared" si="121"/>
        <v/>
      </c>
      <c r="E1070" s="63"/>
      <c r="F1070" s="58">
        <v>119</v>
      </c>
      <c r="G1070" s="59" t="str">
        <f t="shared" si="122"/>
        <v/>
      </c>
      <c r="H1070" s="60" t="s">
        <v>1988</v>
      </c>
      <c r="I1070" s="60" t="s">
        <v>1836</v>
      </c>
      <c r="J1070" s="60" t="s">
        <v>2875</v>
      </c>
      <c r="K1070" s="60">
        <v>38</v>
      </c>
      <c r="L1070" s="61"/>
      <c r="M1070" s="62" t="str">
        <f t="shared" si="123"/>
        <v/>
      </c>
    </row>
    <row r="1071" spans="1:13" x14ac:dyDescent="0.2">
      <c r="A1071" s="54" t="s">
        <v>1989</v>
      </c>
      <c r="B1071" s="55">
        <v>119</v>
      </c>
      <c r="C1071" s="55" t="str">
        <f t="shared" si="120"/>
        <v>119</v>
      </c>
      <c r="D1071" s="56" t="str">
        <f t="shared" si="121"/>
        <v/>
      </c>
      <c r="E1071" s="63"/>
      <c r="F1071" s="58">
        <v>119</v>
      </c>
      <c r="G1071" s="59" t="str">
        <f t="shared" si="122"/>
        <v/>
      </c>
      <c r="H1071" s="60" t="s">
        <v>1990</v>
      </c>
      <c r="I1071" s="60" t="s">
        <v>1836</v>
      </c>
      <c r="J1071" s="60" t="s">
        <v>2875</v>
      </c>
      <c r="K1071" s="60">
        <v>20</v>
      </c>
      <c r="L1071" s="61"/>
      <c r="M1071" s="62" t="str">
        <f t="shared" si="123"/>
        <v/>
      </c>
    </row>
    <row r="1072" spans="1:13" x14ac:dyDescent="0.2">
      <c r="A1072" s="54" t="s">
        <v>1991</v>
      </c>
      <c r="B1072" s="55">
        <v>119</v>
      </c>
      <c r="C1072" s="55" t="str">
        <f t="shared" si="120"/>
        <v>119</v>
      </c>
      <c r="D1072" s="56" t="str">
        <f t="shared" si="121"/>
        <v/>
      </c>
      <c r="E1072" s="63"/>
      <c r="F1072" s="58">
        <v>119</v>
      </c>
      <c r="G1072" s="59" t="str">
        <f t="shared" si="122"/>
        <v/>
      </c>
      <c r="H1072" s="60" t="s">
        <v>1992</v>
      </c>
      <c r="I1072" s="60" t="s">
        <v>1836</v>
      </c>
      <c r="J1072" s="60" t="s">
        <v>2875</v>
      </c>
      <c r="K1072" s="60">
        <v>20</v>
      </c>
      <c r="L1072" s="61"/>
      <c r="M1072" s="62" t="str">
        <f t="shared" si="123"/>
        <v/>
      </c>
    </row>
    <row r="1073" spans="1:13" x14ac:dyDescent="0.2">
      <c r="A1073" s="54" t="s">
        <v>1993</v>
      </c>
      <c r="B1073" s="55">
        <v>119</v>
      </c>
      <c r="C1073" s="55" t="str">
        <f t="shared" si="120"/>
        <v>119</v>
      </c>
      <c r="D1073" s="56" t="str">
        <f t="shared" si="121"/>
        <v/>
      </c>
      <c r="E1073" s="63"/>
      <c r="F1073" s="58">
        <v>119</v>
      </c>
      <c r="G1073" s="59" t="str">
        <f t="shared" si="122"/>
        <v/>
      </c>
      <c r="H1073" s="60" t="s">
        <v>1994</v>
      </c>
      <c r="I1073" s="60" t="s">
        <v>1836</v>
      </c>
      <c r="J1073" s="60" t="s">
        <v>2878</v>
      </c>
      <c r="K1073" s="60">
        <v>14</v>
      </c>
      <c r="L1073" s="61"/>
      <c r="M1073" s="62" t="str">
        <f t="shared" si="123"/>
        <v/>
      </c>
    </row>
    <row r="1074" spans="1:13" x14ac:dyDescent="0.2">
      <c r="A1074" s="54" t="s">
        <v>1995</v>
      </c>
      <c r="B1074" s="55">
        <v>119</v>
      </c>
      <c r="C1074" s="55" t="str">
        <f t="shared" si="120"/>
        <v>119</v>
      </c>
      <c r="D1074" s="56" t="str">
        <f t="shared" si="121"/>
        <v/>
      </c>
      <c r="E1074" s="63"/>
      <c r="F1074" s="58">
        <v>119</v>
      </c>
      <c r="G1074" s="59" t="str">
        <f t="shared" si="122"/>
        <v/>
      </c>
      <c r="H1074" s="60" t="s">
        <v>1996</v>
      </c>
      <c r="I1074" s="60" t="s">
        <v>1836</v>
      </c>
      <c r="J1074" s="60" t="s">
        <v>2875</v>
      </c>
      <c r="K1074" s="60">
        <v>13</v>
      </c>
      <c r="L1074" s="61"/>
      <c r="M1074" s="62" t="str">
        <f t="shared" si="123"/>
        <v/>
      </c>
    </row>
    <row r="1075" spans="1:13" x14ac:dyDescent="0.2">
      <c r="A1075" s="54" t="s">
        <v>1997</v>
      </c>
      <c r="B1075" s="55">
        <v>119</v>
      </c>
      <c r="C1075" s="55" t="str">
        <f t="shared" si="120"/>
        <v>119</v>
      </c>
      <c r="D1075" s="56" t="str">
        <f t="shared" si="121"/>
        <v/>
      </c>
      <c r="E1075" s="63"/>
      <c r="F1075" s="58">
        <v>119</v>
      </c>
      <c r="G1075" s="59" t="str">
        <f t="shared" si="122"/>
        <v/>
      </c>
      <c r="H1075" s="60" t="s">
        <v>1998</v>
      </c>
      <c r="I1075" s="60" t="s">
        <v>1836</v>
      </c>
      <c r="J1075" s="60" t="s">
        <v>2878</v>
      </c>
      <c r="K1075" s="60">
        <v>12</v>
      </c>
      <c r="L1075" s="61"/>
      <c r="M1075" s="62" t="str">
        <f t="shared" si="123"/>
        <v/>
      </c>
    </row>
    <row r="1076" spans="1:13" x14ac:dyDescent="0.2">
      <c r="A1076" s="54" t="s">
        <v>1999</v>
      </c>
      <c r="B1076" s="55">
        <v>119</v>
      </c>
      <c r="C1076" s="55" t="str">
        <f t="shared" si="120"/>
        <v>119</v>
      </c>
      <c r="D1076" s="56" t="str">
        <f t="shared" si="121"/>
        <v/>
      </c>
      <c r="E1076" s="63"/>
      <c r="F1076" s="58">
        <v>119</v>
      </c>
      <c r="G1076" s="59" t="str">
        <f t="shared" si="122"/>
        <v/>
      </c>
      <c r="H1076" s="60" t="s">
        <v>2000</v>
      </c>
      <c r="I1076" s="60" t="s">
        <v>1836</v>
      </c>
      <c r="J1076" s="60" t="s">
        <v>2875</v>
      </c>
      <c r="K1076" s="60">
        <v>10</v>
      </c>
      <c r="L1076" s="61"/>
      <c r="M1076" s="62" t="str">
        <f t="shared" si="123"/>
        <v/>
      </c>
    </row>
    <row r="1077" spans="1:13" x14ac:dyDescent="0.2">
      <c r="A1077" s="54" t="s">
        <v>2001</v>
      </c>
      <c r="B1077" s="55">
        <v>119</v>
      </c>
      <c r="C1077" s="55" t="str">
        <f t="shared" si="120"/>
        <v>119</v>
      </c>
      <c r="D1077" s="56" t="str">
        <f t="shared" si="121"/>
        <v/>
      </c>
      <c r="E1077" s="63"/>
      <c r="F1077" s="58">
        <v>119</v>
      </c>
      <c r="G1077" s="59" t="str">
        <f t="shared" si="122"/>
        <v/>
      </c>
      <c r="H1077" s="60" t="s">
        <v>2002</v>
      </c>
      <c r="I1077" s="60" t="s">
        <v>1836</v>
      </c>
      <c r="J1077" s="60" t="s">
        <v>2875</v>
      </c>
      <c r="K1077" s="60">
        <v>10</v>
      </c>
      <c r="L1077" s="61"/>
      <c r="M1077" s="62" t="str">
        <f t="shared" si="123"/>
        <v/>
      </c>
    </row>
    <row r="1078" spans="1:13" x14ac:dyDescent="0.2">
      <c r="A1078" s="54" t="s">
        <v>2003</v>
      </c>
      <c r="B1078" s="55">
        <v>119</v>
      </c>
      <c r="C1078" s="55" t="str">
        <f t="shared" si="120"/>
        <v>119</v>
      </c>
      <c r="D1078" s="56" t="str">
        <f t="shared" si="121"/>
        <v/>
      </c>
      <c r="E1078" s="63"/>
      <c r="F1078" s="58">
        <v>119</v>
      </c>
      <c r="G1078" s="59" t="str">
        <f t="shared" si="122"/>
        <v/>
      </c>
      <c r="H1078" s="60" t="s">
        <v>2004</v>
      </c>
      <c r="I1078" s="60" t="s">
        <v>1836</v>
      </c>
      <c r="J1078" s="60" t="s">
        <v>2875</v>
      </c>
      <c r="K1078" s="60">
        <v>7</v>
      </c>
      <c r="L1078" s="61"/>
      <c r="M1078" s="62" t="str">
        <f t="shared" si="123"/>
        <v/>
      </c>
    </row>
    <row r="1079" spans="1:13" x14ac:dyDescent="0.2">
      <c r="A1079" s="54" t="s">
        <v>2005</v>
      </c>
      <c r="B1079" s="55">
        <v>119</v>
      </c>
      <c r="C1079" s="55" t="str">
        <f t="shared" si="120"/>
        <v>119</v>
      </c>
      <c r="D1079" s="56" t="str">
        <f t="shared" si="121"/>
        <v/>
      </c>
      <c r="E1079" s="63"/>
      <c r="F1079" s="58">
        <v>119</v>
      </c>
      <c r="G1079" s="59" t="str">
        <f t="shared" si="122"/>
        <v/>
      </c>
      <c r="H1079" s="60" t="s">
        <v>2006</v>
      </c>
      <c r="I1079" s="60" t="s">
        <v>1836</v>
      </c>
      <c r="J1079" s="60" t="s">
        <v>2875</v>
      </c>
      <c r="K1079" s="60">
        <v>4</v>
      </c>
      <c r="L1079" s="61"/>
      <c r="M1079" s="62" t="str">
        <f t="shared" si="123"/>
        <v/>
      </c>
    </row>
    <row r="1080" spans="1:13" x14ac:dyDescent="0.2">
      <c r="A1080" s="64" t="s">
        <v>2007</v>
      </c>
      <c r="B1080" s="65">
        <v>119</v>
      </c>
      <c r="C1080" s="65" t="str">
        <f t="shared" si="120"/>
        <v>119</v>
      </c>
      <c r="D1080" s="66" t="str">
        <f t="shared" si="121"/>
        <v/>
      </c>
      <c r="E1080" s="63"/>
      <c r="F1080" s="67">
        <v>119</v>
      </c>
      <c r="G1080" s="68" t="str">
        <f t="shared" si="122"/>
        <v/>
      </c>
      <c r="H1080" s="69" t="s">
        <v>2008</v>
      </c>
      <c r="I1080" s="69" t="s">
        <v>1836</v>
      </c>
      <c r="J1080" s="69" t="s">
        <v>2877</v>
      </c>
      <c r="K1080" s="69">
        <v>4</v>
      </c>
      <c r="L1080" s="70">
        <v>1479</v>
      </c>
      <c r="M1080" s="71" t="str">
        <f t="shared" si="123"/>
        <v/>
      </c>
    </row>
    <row r="1081" spans="1:13" x14ac:dyDescent="0.2">
      <c r="A1081" s="54" t="s">
        <v>2009</v>
      </c>
      <c r="B1081" s="55">
        <v>120</v>
      </c>
      <c r="C1081" s="55" t="str">
        <f t="shared" si="120"/>
        <v>120</v>
      </c>
      <c r="D1081" s="56" t="str">
        <f t="shared" si="121"/>
        <v/>
      </c>
      <c r="E1081" s="63"/>
      <c r="F1081" s="58">
        <v>120</v>
      </c>
      <c r="G1081" s="59" t="str">
        <f t="shared" si="122"/>
        <v/>
      </c>
      <c r="H1081" s="60" t="s">
        <v>2010</v>
      </c>
      <c r="I1081" s="60" t="s">
        <v>1836</v>
      </c>
      <c r="J1081" s="60" t="s">
        <v>2883</v>
      </c>
      <c r="K1081" s="60">
        <v>192</v>
      </c>
      <c r="L1081" s="61"/>
      <c r="M1081" s="62" t="str">
        <f t="shared" si="123"/>
        <v/>
      </c>
    </row>
    <row r="1082" spans="1:13" x14ac:dyDescent="0.2">
      <c r="A1082" s="54" t="s">
        <v>2011</v>
      </c>
      <c r="B1082" s="55">
        <v>120</v>
      </c>
      <c r="C1082" s="55" t="str">
        <f t="shared" si="120"/>
        <v>120</v>
      </c>
      <c r="D1082" s="56" t="str">
        <f t="shared" si="121"/>
        <v/>
      </c>
      <c r="E1082" s="63"/>
      <c r="F1082" s="58">
        <v>120</v>
      </c>
      <c r="G1082" s="59" t="str">
        <f t="shared" si="122"/>
        <v/>
      </c>
      <c r="H1082" s="60" t="s">
        <v>2012</v>
      </c>
      <c r="I1082" s="60" t="s">
        <v>1836</v>
      </c>
      <c r="J1082" s="60" t="s">
        <v>2875</v>
      </c>
      <c r="K1082" s="60">
        <v>135</v>
      </c>
      <c r="L1082" s="61"/>
      <c r="M1082" s="62" t="str">
        <f t="shared" si="123"/>
        <v/>
      </c>
    </row>
    <row r="1083" spans="1:13" x14ac:dyDescent="0.2">
      <c r="A1083" s="54" t="s">
        <v>2013</v>
      </c>
      <c r="B1083" s="55">
        <v>120</v>
      </c>
      <c r="C1083" s="55" t="str">
        <f t="shared" si="120"/>
        <v>120</v>
      </c>
      <c r="D1083" s="56" t="str">
        <f t="shared" si="121"/>
        <v/>
      </c>
      <c r="E1083" s="63"/>
      <c r="F1083" s="58">
        <v>120</v>
      </c>
      <c r="G1083" s="59" t="str">
        <f t="shared" si="122"/>
        <v/>
      </c>
      <c r="H1083" s="60" t="s">
        <v>2014</v>
      </c>
      <c r="I1083" s="60" t="s">
        <v>1836</v>
      </c>
      <c r="J1083" s="60" t="s">
        <v>2878</v>
      </c>
      <c r="K1083" s="60">
        <v>78</v>
      </c>
      <c r="L1083" s="61"/>
      <c r="M1083" s="62" t="str">
        <f t="shared" si="123"/>
        <v/>
      </c>
    </row>
    <row r="1084" spans="1:13" x14ac:dyDescent="0.2">
      <c r="A1084" s="54" t="s">
        <v>2015</v>
      </c>
      <c r="B1084" s="55">
        <v>120</v>
      </c>
      <c r="C1084" s="55" t="str">
        <f t="shared" ref="C1084:C1100" si="124">F1084&amp;D1084</f>
        <v>120</v>
      </c>
      <c r="D1084" s="56" t="str">
        <f t="shared" ref="D1084:D1100" si="125">IF(E1084&gt;="A","X","")</f>
        <v/>
      </c>
      <c r="E1084" s="63"/>
      <c r="F1084" s="58">
        <v>120</v>
      </c>
      <c r="G1084" s="59" t="str">
        <f t="shared" ref="G1084:G1100" si="126">IF(F1084&lt;&gt;F1083,IF(AND(SUMIF(C:C,F1084&amp;"X",K:K)&gt;0,SUMIF(C:C,F1084&amp;"X",K:K)&lt;SUMIF(F:F,F1084,K:K)),"FB",""),"")</f>
        <v/>
      </c>
      <c r="H1084" s="60" t="s">
        <v>2016</v>
      </c>
      <c r="I1084" s="60" t="s">
        <v>1836</v>
      </c>
      <c r="J1084" s="60" t="s">
        <v>2875</v>
      </c>
      <c r="K1084" s="60">
        <v>30</v>
      </c>
      <c r="L1084" s="61"/>
      <c r="M1084" s="62" t="str">
        <f t="shared" ref="M1084:M1100" si="127">IF(D1084="X",K1084,"")</f>
        <v/>
      </c>
    </row>
    <row r="1085" spans="1:13" x14ac:dyDescent="0.2">
      <c r="A1085" s="54" t="s">
        <v>2017</v>
      </c>
      <c r="B1085" s="55">
        <v>120</v>
      </c>
      <c r="C1085" s="55" t="str">
        <f t="shared" si="124"/>
        <v>120</v>
      </c>
      <c r="D1085" s="56" t="str">
        <f t="shared" si="125"/>
        <v/>
      </c>
      <c r="E1085" s="63"/>
      <c r="F1085" s="58">
        <v>120</v>
      </c>
      <c r="G1085" s="59" t="str">
        <f t="shared" si="126"/>
        <v/>
      </c>
      <c r="H1085" s="60" t="s">
        <v>2018</v>
      </c>
      <c r="I1085" s="60" t="s">
        <v>1836</v>
      </c>
      <c r="J1085" s="60" t="s">
        <v>2875</v>
      </c>
      <c r="K1085" s="60">
        <v>19</v>
      </c>
      <c r="L1085" s="61"/>
      <c r="M1085" s="62" t="str">
        <f t="shared" si="127"/>
        <v/>
      </c>
    </row>
    <row r="1086" spans="1:13" x14ac:dyDescent="0.2">
      <c r="A1086" s="54" t="s">
        <v>2019</v>
      </c>
      <c r="B1086" s="55">
        <v>120</v>
      </c>
      <c r="C1086" s="55" t="str">
        <f t="shared" si="124"/>
        <v>120</v>
      </c>
      <c r="D1086" s="56" t="str">
        <f t="shared" si="125"/>
        <v/>
      </c>
      <c r="E1086" s="63"/>
      <c r="F1086" s="58">
        <v>120</v>
      </c>
      <c r="G1086" s="59" t="str">
        <f t="shared" si="126"/>
        <v/>
      </c>
      <c r="H1086" s="60" t="s">
        <v>2020</v>
      </c>
      <c r="I1086" s="60" t="s">
        <v>1836</v>
      </c>
      <c r="J1086" s="60" t="s">
        <v>2875</v>
      </c>
      <c r="K1086" s="60">
        <v>9</v>
      </c>
      <c r="L1086" s="61"/>
      <c r="M1086" s="62" t="str">
        <f t="shared" si="127"/>
        <v/>
      </c>
    </row>
    <row r="1087" spans="1:13" x14ac:dyDescent="0.2">
      <c r="A1087" s="54" t="s">
        <v>2021</v>
      </c>
      <c r="B1087" s="55">
        <v>120</v>
      </c>
      <c r="C1087" s="55" t="str">
        <f t="shared" si="124"/>
        <v>120</v>
      </c>
      <c r="D1087" s="56" t="str">
        <f t="shared" si="125"/>
        <v/>
      </c>
      <c r="E1087" s="63"/>
      <c r="F1087" s="58">
        <v>120</v>
      </c>
      <c r="G1087" s="59" t="str">
        <f t="shared" si="126"/>
        <v/>
      </c>
      <c r="H1087" s="60" t="s">
        <v>2022</v>
      </c>
      <c r="I1087" s="60" t="s">
        <v>1836</v>
      </c>
      <c r="J1087" s="60" t="s">
        <v>2875</v>
      </c>
      <c r="K1087" s="60">
        <v>8</v>
      </c>
      <c r="L1087" s="61"/>
      <c r="M1087" s="62" t="str">
        <f t="shared" si="127"/>
        <v/>
      </c>
    </row>
    <row r="1088" spans="1:13" x14ac:dyDescent="0.2">
      <c r="A1088" s="54" t="s">
        <v>2023</v>
      </c>
      <c r="B1088" s="55">
        <v>120</v>
      </c>
      <c r="C1088" s="55" t="str">
        <f t="shared" si="124"/>
        <v>120</v>
      </c>
      <c r="D1088" s="56" t="str">
        <f t="shared" si="125"/>
        <v/>
      </c>
      <c r="E1088" s="63"/>
      <c r="F1088" s="58">
        <v>120</v>
      </c>
      <c r="G1088" s="59" t="str">
        <f t="shared" si="126"/>
        <v/>
      </c>
      <c r="H1088" s="60" t="s">
        <v>2024</v>
      </c>
      <c r="I1088" s="60" t="s">
        <v>1836</v>
      </c>
      <c r="J1088" s="60" t="s">
        <v>2875</v>
      </c>
      <c r="K1088" s="60">
        <v>6</v>
      </c>
      <c r="L1088" s="61"/>
      <c r="M1088" s="62" t="str">
        <f t="shared" si="127"/>
        <v/>
      </c>
    </row>
    <row r="1089" spans="1:13" x14ac:dyDescent="0.2">
      <c r="A1089" s="64" t="s">
        <v>2025</v>
      </c>
      <c r="B1089" s="65">
        <v>120</v>
      </c>
      <c r="C1089" s="65" t="str">
        <f t="shared" si="124"/>
        <v>120</v>
      </c>
      <c r="D1089" s="66" t="str">
        <f t="shared" si="125"/>
        <v/>
      </c>
      <c r="E1089" s="63"/>
      <c r="F1089" s="67">
        <v>120</v>
      </c>
      <c r="G1089" s="68" t="str">
        <f t="shared" si="126"/>
        <v/>
      </c>
      <c r="H1089" s="69" t="s">
        <v>2026</v>
      </c>
      <c r="I1089" s="69" t="s">
        <v>1836</v>
      </c>
      <c r="J1089" s="69" t="s">
        <v>2878</v>
      </c>
      <c r="K1089" s="69">
        <v>2</v>
      </c>
      <c r="L1089" s="70">
        <v>479</v>
      </c>
      <c r="M1089" s="71" t="str">
        <f t="shared" si="127"/>
        <v/>
      </c>
    </row>
    <row r="1090" spans="1:13" x14ac:dyDescent="0.2">
      <c r="A1090" s="54" t="s">
        <v>2027</v>
      </c>
      <c r="B1090" s="55">
        <v>121</v>
      </c>
      <c r="C1090" s="55" t="str">
        <f t="shared" si="124"/>
        <v>121</v>
      </c>
      <c r="D1090" s="56" t="str">
        <f t="shared" si="125"/>
        <v/>
      </c>
      <c r="E1090" s="63"/>
      <c r="F1090" s="58">
        <v>121</v>
      </c>
      <c r="G1090" s="59" t="str">
        <f t="shared" si="126"/>
        <v/>
      </c>
      <c r="H1090" s="60" t="s">
        <v>2028</v>
      </c>
      <c r="I1090" s="60" t="s">
        <v>1836</v>
      </c>
      <c r="J1090" s="60" t="s">
        <v>2883</v>
      </c>
      <c r="K1090" s="60">
        <v>105</v>
      </c>
      <c r="L1090" s="61"/>
      <c r="M1090" s="62" t="str">
        <f t="shared" si="127"/>
        <v/>
      </c>
    </row>
    <row r="1091" spans="1:13" x14ac:dyDescent="0.2">
      <c r="A1091" s="54" t="s">
        <v>2029</v>
      </c>
      <c r="B1091" s="55">
        <v>121</v>
      </c>
      <c r="C1091" s="55" t="str">
        <f t="shared" si="124"/>
        <v>121</v>
      </c>
      <c r="D1091" s="56" t="str">
        <f t="shared" si="125"/>
        <v/>
      </c>
      <c r="E1091" s="63"/>
      <c r="F1091" s="58">
        <v>121</v>
      </c>
      <c r="G1091" s="59" t="str">
        <f t="shared" si="126"/>
        <v/>
      </c>
      <c r="H1091" s="60" t="s">
        <v>2030</v>
      </c>
      <c r="I1091" s="60" t="s">
        <v>1836</v>
      </c>
      <c r="J1091" s="60" t="s">
        <v>2875</v>
      </c>
      <c r="K1091" s="60">
        <v>19</v>
      </c>
      <c r="L1091" s="61"/>
      <c r="M1091" s="62" t="str">
        <f t="shared" si="127"/>
        <v/>
      </c>
    </row>
    <row r="1092" spans="1:13" x14ac:dyDescent="0.2">
      <c r="A1092" s="54" t="s">
        <v>2031</v>
      </c>
      <c r="B1092" s="55">
        <v>121</v>
      </c>
      <c r="C1092" s="55" t="str">
        <f t="shared" si="124"/>
        <v>121</v>
      </c>
      <c r="D1092" s="56" t="str">
        <f t="shared" si="125"/>
        <v/>
      </c>
      <c r="E1092" s="63"/>
      <c r="F1092" s="58">
        <v>121</v>
      </c>
      <c r="G1092" s="59" t="str">
        <f t="shared" si="126"/>
        <v/>
      </c>
      <c r="H1092" s="60" t="s">
        <v>2032</v>
      </c>
      <c r="I1092" s="60" t="s">
        <v>1836</v>
      </c>
      <c r="J1092" s="60" t="s">
        <v>2875</v>
      </c>
      <c r="K1092" s="60">
        <v>18</v>
      </c>
      <c r="L1092" s="61"/>
      <c r="M1092" s="62" t="str">
        <f t="shared" si="127"/>
        <v/>
      </c>
    </row>
    <row r="1093" spans="1:13" x14ac:dyDescent="0.2">
      <c r="A1093" s="54" t="s">
        <v>2033</v>
      </c>
      <c r="B1093" s="55">
        <v>121</v>
      </c>
      <c r="C1093" s="55" t="str">
        <f t="shared" si="124"/>
        <v>121</v>
      </c>
      <c r="D1093" s="56" t="str">
        <f t="shared" si="125"/>
        <v/>
      </c>
      <c r="E1093" s="63"/>
      <c r="F1093" s="58">
        <v>121</v>
      </c>
      <c r="G1093" s="59" t="str">
        <f t="shared" si="126"/>
        <v/>
      </c>
      <c r="H1093" s="60" t="s">
        <v>2034</v>
      </c>
      <c r="I1093" s="60" t="s">
        <v>1836</v>
      </c>
      <c r="J1093" s="60" t="s">
        <v>2875</v>
      </c>
      <c r="K1093" s="60">
        <v>10</v>
      </c>
      <c r="L1093" s="61"/>
      <c r="M1093" s="62" t="str">
        <f t="shared" si="127"/>
        <v/>
      </c>
    </row>
    <row r="1094" spans="1:13" x14ac:dyDescent="0.2">
      <c r="A1094" s="54" t="s">
        <v>2035</v>
      </c>
      <c r="B1094" s="55">
        <v>121</v>
      </c>
      <c r="C1094" s="55" t="str">
        <f t="shared" si="124"/>
        <v>121</v>
      </c>
      <c r="D1094" s="56" t="str">
        <f t="shared" si="125"/>
        <v/>
      </c>
      <c r="E1094" s="63"/>
      <c r="F1094" s="58">
        <v>121</v>
      </c>
      <c r="G1094" s="59" t="str">
        <f t="shared" si="126"/>
        <v/>
      </c>
      <c r="H1094" s="60" t="s">
        <v>2036</v>
      </c>
      <c r="I1094" s="60" t="s">
        <v>1836</v>
      </c>
      <c r="J1094" s="60" t="s">
        <v>2875</v>
      </c>
      <c r="K1094" s="60">
        <v>7</v>
      </c>
      <c r="L1094" s="61"/>
      <c r="M1094" s="62" t="str">
        <f t="shared" si="127"/>
        <v/>
      </c>
    </row>
    <row r="1095" spans="1:13" x14ac:dyDescent="0.2">
      <c r="A1095" s="64" t="s">
        <v>2037</v>
      </c>
      <c r="B1095" s="65">
        <v>121</v>
      </c>
      <c r="C1095" s="65" t="str">
        <f t="shared" si="124"/>
        <v>121</v>
      </c>
      <c r="D1095" s="66" t="str">
        <f t="shared" si="125"/>
        <v/>
      </c>
      <c r="E1095" s="63"/>
      <c r="F1095" s="67">
        <v>121</v>
      </c>
      <c r="G1095" s="68" t="str">
        <f t="shared" si="126"/>
        <v/>
      </c>
      <c r="H1095" s="69" t="s">
        <v>2038</v>
      </c>
      <c r="I1095" s="69" t="s">
        <v>1836</v>
      </c>
      <c r="J1095" s="69" t="s">
        <v>2875</v>
      </c>
      <c r="K1095" s="69">
        <v>6</v>
      </c>
      <c r="L1095" s="70">
        <v>165</v>
      </c>
      <c r="M1095" s="71" t="str">
        <f t="shared" si="127"/>
        <v/>
      </c>
    </row>
    <row r="1096" spans="1:13" x14ac:dyDescent="0.2">
      <c r="A1096" s="54" t="s">
        <v>2039</v>
      </c>
      <c r="B1096" s="55">
        <v>122</v>
      </c>
      <c r="C1096" s="55" t="str">
        <f t="shared" si="124"/>
        <v>122</v>
      </c>
      <c r="D1096" s="56" t="str">
        <f t="shared" si="125"/>
        <v/>
      </c>
      <c r="E1096" s="63"/>
      <c r="F1096" s="58">
        <v>122</v>
      </c>
      <c r="G1096" s="59" t="str">
        <f t="shared" si="126"/>
        <v/>
      </c>
      <c r="H1096" s="60" t="s">
        <v>2040</v>
      </c>
      <c r="I1096" s="60" t="s">
        <v>1836</v>
      </c>
      <c r="J1096" s="60" t="s">
        <v>2878</v>
      </c>
      <c r="K1096" s="60">
        <v>31</v>
      </c>
      <c r="L1096" s="61"/>
      <c r="M1096" s="62" t="str">
        <f t="shared" si="127"/>
        <v/>
      </c>
    </row>
    <row r="1097" spans="1:13" x14ac:dyDescent="0.2">
      <c r="A1097" s="54" t="s">
        <v>2041</v>
      </c>
      <c r="B1097" s="55">
        <v>122</v>
      </c>
      <c r="C1097" s="55" t="str">
        <f t="shared" si="124"/>
        <v>122</v>
      </c>
      <c r="D1097" s="56" t="str">
        <f t="shared" si="125"/>
        <v/>
      </c>
      <c r="E1097" s="63"/>
      <c r="F1097" s="58">
        <v>122</v>
      </c>
      <c r="G1097" s="59" t="str">
        <f t="shared" si="126"/>
        <v/>
      </c>
      <c r="H1097" s="60" t="s">
        <v>2042</v>
      </c>
      <c r="I1097" s="60" t="s">
        <v>1836</v>
      </c>
      <c r="J1097" s="60" t="s">
        <v>2875</v>
      </c>
      <c r="K1097" s="60">
        <v>29</v>
      </c>
      <c r="L1097" s="61"/>
      <c r="M1097" s="62" t="str">
        <f t="shared" si="127"/>
        <v/>
      </c>
    </row>
    <row r="1098" spans="1:13" x14ac:dyDescent="0.2">
      <c r="A1098" s="54" t="s">
        <v>2043</v>
      </c>
      <c r="B1098" s="55">
        <v>122</v>
      </c>
      <c r="C1098" s="55" t="str">
        <f t="shared" si="124"/>
        <v>122</v>
      </c>
      <c r="D1098" s="56" t="str">
        <f t="shared" si="125"/>
        <v/>
      </c>
      <c r="E1098" s="63"/>
      <c r="F1098" s="58">
        <v>122</v>
      </c>
      <c r="G1098" s="59" t="str">
        <f t="shared" si="126"/>
        <v/>
      </c>
      <c r="H1098" s="60" t="s">
        <v>2044</v>
      </c>
      <c r="I1098" s="60" t="s">
        <v>1836</v>
      </c>
      <c r="J1098" s="60" t="s">
        <v>2875</v>
      </c>
      <c r="K1098" s="60">
        <v>15</v>
      </c>
      <c r="L1098" s="61"/>
      <c r="M1098" s="62" t="str">
        <f t="shared" si="127"/>
        <v/>
      </c>
    </row>
    <row r="1099" spans="1:13" x14ac:dyDescent="0.2">
      <c r="A1099" s="54" t="s">
        <v>2045</v>
      </c>
      <c r="B1099" s="55">
        <v>122</v>
      </c>
      <c r="C1099" s="55" t="str">
        <f t="shared" si="124"/>
        <v>122</v>
      </c>
      <c r="D1099" s="56" t="str">
        <f t="shared" si="125"/>
        <v/>
      </c>
      <c r="E1099" s="63"/>
      <c r="F1099" s="58">
        <v>122</v>
      </c>
      <c r="G1099" s="59" t="str">
        <f t="shared" si="126"/>
        <v/>
      </c>
      <c r="H1099" s="60" t="s">
        <v>2046</v>
      </c>
      <c r="I1099" s="60" t="s">
        <v>1836</v>
      </c>
      <c r="J1099" s="60" t="s">
        <v>2875</v>
      </c>
      <c r="K1099" s="60">
        <v>15</v>
      </c>
      <c r="L1099" s="61"/>
      <c r="M1099" s="62" t="str">
        <f t="shared" si="127"/>
        <v/>
      </c>
    </row>
    <row r="1100" spans="1:13" x14ac:dyDescent="0.2">
      <c r="A1100" s="64" t="s">
        <v>2047</v>
      </c>
      <c r="B1100" s="65">
        <v>122</v>
      </c>
      <c r="C1100" s="65" t="str">
        <f t="shared" si="124"/>
        <v>122</v>
      </c>
      <c r="D1100" s="66" t="str">
        <f t="shared" si="125"/>
        <v/>
      </c>
      <c r="E1100" s="63"/>
      <c r="F1100" s="67">
        <v>122</v>
      </c>
      <c r="G1100" s="68" t="str">
        <f t="shared" si="126"/>
        <v/>
      </c>
      <c r="H1100" s="69" t="s">
        <v>2048</v>
      </c>
      <c r="I1100" s="69" t="s">
        <v>1836</v>
      </c>
      <c r="J1100" s="69" t="s">
        <v>2875</v>
      </c>
      <c r="K1100" s="69">
        <v>14</v>
      </c>
      <c r="L1100" s="70">
        <v>104</v>
      </c>
      <c r="M1100" s="71" t="str">
        <f t="shared" si="127"/>
        <v/>
      </c>
    </row>
    <row r="1101" spans="1:13" x14ac:dyDescent="0.2">
      <c r="A1101" s="72"/>
      <c r="B1101" s="73"/>
      <c r="C1101" s="73"/>
      <c r="D1101" s="74"/>
      <c r="E1101" s="75"/>
      <c r="F1101" s="76" t="s">
        <v>2647</v>
      </c>
      <c r="G1101" s="77"/>
      <c r="H1101" s="78"/>
      <c r="I1101" s="78"/>
      <c r="J1101" s="78"/>
      <c r="K1101" s="79"/>
      <c r="L1101" s="80">
        <f>SUM(L956:L1100)</f>
        <v>7441</v>
      </c>
      <c r="M1101" s="81">
        <f>SUM(M956:M1100)</f>
        <v>0</v>
      </c>
    </row>
    <row r="1102" spans="1:13" x14ac:dyDescent="0.2">
      <c r="A1102" s="82"/>
      <c r="B1102" s="83"/>
      <c r="C1102" s="83"/>
      <c r="D1102" s="84"/>
      <c r="E1102" s="85"/>
      <c r="F1102" s="86" t="s">
        <v>2648</v>
      </c>
      <c r="G1102" s="87"/>
      <c r="H1102" s="88"/>
      <c r="I1102" s="88"/>
      <c r="J1102" s="88"/>
      <c r="K1102" s="89"/>
      <c r="L1102" s="89"/>
      <c r="M1102" s="90"/>
    </row>
    <row r="1103" spans="1:13" x14ac:dyDescent="0.2">
      <c r="A1103" s="54" t="s">
        <v>2049</v>
      </c>
      <c r="B1103" s="55">
        <v>123</v>
      </c>
      <c r="C1103" s="55" t="str">
        <f t="shared" ref="C1103:C1134" si="128">F1103&amp;D1103</f>
        <v>123</v>
      </c>
      <c r="D1103" s="56" t="str">
        <f t="shared" ref="D1103:D1134" si="129">IF(E1103&gt;="A","X","")</f>
        <v/>
      </c>
      <c r="E1103" s="63"/>
      <c r="F1103" s="58">
        <v>123</v>
      </c>
      <c r="G1103" s="59" t="str">
        <f t="shared" ref="G1103:G1134" si="130">IF(F1103&lt;&gt;F1102,IF(AND(SUMIF(C:C,F1103&amp;"X",K:K)&gt;0,SUMIF(C:C,F1103&amp;"X",K:K)&lt;SUMIF(F:F,F1103,K:K)),"FB",""),"")</f>
        <v/>
      </c>
      <c r="H1103" s="60" t="s">
        <v>2050</v>
      </c>
      <c r="I1103" s="60" t="s">
        <v>2051</v>
      </c>
      <c r="J1103" s="60" t="s">
        <v>2883</v>
      </c>
      <c r="K1103" s="60">
        <v>765</v>
      </c>
      <c r="L1103" s="61"/>
      <c r="M1103" s="62" t="str">
        <f t="shared" ref="M1103:M1134" si="131">IF(D1103="X",K1103,"")</f>
        <v/>
      </c>
    </row>
    <row r="1104" spans="1:13" x14ac:dyDescent="0.2">
      <c r="A1104" s="54" t="s">
        <v>2052</v>
      </c>
      <c r="B1104" s="55">
        <v>123</v>
      </c>
      <c r="C1104" s="55" t="str">
        <f t="shared" si="128"/>
        <v>123</v>
      </c>
      <c r="D1104" s="56" t="str">
        <f t="shared" si="129"/>
        <v/>
      </c>
      <c r="E1104" s="63"/>
      <c r="F1104" s="58">
        <v>123</v>
      </c>
      <c r="G1104" s="59" t="str">
        <f t="shared" si="130"/>
        <v/>
      </c>
      <c r="H1104" s="60" t="s">
        <v>2053</v>
      </c>
      <c r="I1104" s="60" t="s">
        <v>2051</v>
      </c>
      <c r="J1104" s="60" t="s">
        <v>2883</v>
      </c>
      <c r="K1104" s="60">
        <v>333</v>
      </c>
      <c r="L1104" s="61"/>
      <c r="M1104" s="62" t="str">
        <f t="shared" si="131"/>
        <v/>
      </c>
    </row>
    <row r="1105" spans="1:13" x14ac:dyDescent="0.2">
      <c r="A1105" s="54" t="s">
        <v>2054</v>
      </c>
      <c r="B1105" s="55">
        <v>123</v>
      </c>
      <c r="C1105" s="55" t="str">
        <f t="shared" si="128"/>
        <v>123</v>
      </c>
      <c r="D1105" s="56" t="str">
        <f t="shared" si="129"/>
        <v/>
      </c>
      <c r="E1105" s="63"/>
      <c r="F1105" s="58">
        <v>123</v>
      </c>
      <c r="G1105" s="59" t="str">
        <f t="shared" si="130"/>
        <v/>
      </c>
      <c r="H1105" s="60" t="s">
        <v>2055</v>
      </c>
      <c r="I1105" s="60" t="s">
        <v>2051</v>
      </c>
      <c r="J1105" s="60" t="s">
        <v>2875</v>
      </c>
      <c r="K1105" s="60">
        <v>14</v>
      </c>
      <c r="L1105" s="61"/>
      <c r="M1105" s="62" t="str">
        <f t="shared" si="131"/>
        <v/>
      </c>
    </row>
    <row r="1106" spans="1:13" x14ac:dyDescent="0.2">
      <c r="A1106" s="54" t="s">
        <v>2056</v>
      </c>
      <c r="B1106" s="55">
        <v>123</v>
      </c>
      <c r="C1106" s="55" t="str">
        <f t="shared" si="128"/>
        <v>123</v>
      </c>
      <c r="D1106" s="56" t="str">
        <f t="shared" si="129"/>
        <v/>
      </c>
      <c r="E1106" s="63"/>
      <c r="F1106" s="58">
        <v>123</v>
      </c>
      <c r="G1106" s="59" t="str">
        <f t="shared" si="130"/>
        <v/>
      </c>
      <c r="H1106" s="60" t="s">
        <v>2057</v>
      </c>
      <c r="I1106" s="60" t="s">
        <v>2051</v>
      </c>
      <c r="J1106" s="60" t="s">
        <v>2875</v>
      </c>
      <c r="K1106" s="60">
        <v>14</v>
      </c>
      <c r="L1106" s="61"/>
      <c r="M1106" s="62" t="str">
        <f t="shared" si="131"/>
        <v/>
      </c>
    </row>
    <row r="1107" spans="1:13" x14ac:dyDescent="0.2">
      <c r="A1107" s="54" t="s">
        <v>2058</v>
      </c>
      <c r="B1107" s="55">
        <v>123</v>
      </c>
      <c r="C1107" s="55" t="str">
        <f t="shared" si="128"/>
        <v>123</v>
      </c>
      <c r="D1107" s="56" t="str">
        <f t="shared" si="129"/>
        <v/>
      </c>
      <c r="E1107" s="63"/>
      <c r="F1107" s="58">
        <v>123</v>
      </c>
      <c r="G1107" s="59" t="str">
        <f t="shared" si="130"/>
        <v/>
      </c>
      <c r="H1107" s="60" t="s">
        <v>2059</v>
      </c>
      <c r="I1107" s="60" t="s">
        <v>2051</v>
      </c>
      <c r="J1107" s="60" t="s">
        <v>2881</v>
      </c>
      <c r="K1107" s="60">
        <v>10</v>
      </c>
      <c r="L1107" s="61"/>
      <c r="M1107" s="62" t="str">
        <f t="shared" si="131"/>
        <v/>
      </c>
    </row>
    <row r="1108" spans="1:13" x14ac:dyDescent="0.2">
      <c r="A1108" s="54" t="s">
        <v>2060</v>
      </c>
      <c r="B1108" s="55">
        <v>123</v>
      </c>
      <c r="C1108" s="55" t="str">
        <f t="shared" si="128"/>
        <v>123</v>
      </c>
      <c r="D1108" s="56" t="str">
        <f t="shared" si="129"/>
        <v/>
      </c>
      <c r="E1108" s="63"/>
      <c r="F1108" s="58">
        <v>123</v>
      </c>
      <c r="G1108" s="59" t="str">
        <f t="shared" si="130"/>
        <v/>
      </c>
      <c r="H1108" s="60" t="s">
        <v>2061</v>
      </c>
      <c r="I1108" s="60" t="s">
        <v>2051</v>
      </c>
      <c r="J1108" s="60" t="s">
        <v>2875</v>
      </c>
      <c r="K1108" s="60">
        <v>9</v>
      </c>
      <c r="L1108" s="61"/>
      <c r="M1108" s="62" t="str">
        <f t="shared" si="131"/>
        <v/>
      </c>
    </row>
    <row r="1109" spans="1:13" x14ac:dyDescent="0.2">
      <c r="A1109" s="54" t="s">
        <v>2062</v>
      </c>
      <c r="B1109" s="55">
        <v>123</v>
      </c>
      <c r="C1109" s="55" t="str">
        <f t="shared" si="128"/>
        <v>123</v>
      </c>
      <c r="D1109" s="56" t="str">
        <f t="shared" si="129"/>
        <v/>
      </c>
      <c r="E1109" s="63"/>
      <c r="F1109" s="58">
        <v>123</v>
      </c>
      <c r="G1109" s="59" t="str">
        <f t="shared" si="130"/>
        <v/>
      </c>
      <c r="H1109" s="60" t="s">
        <v>2063</v>
      </c>
      <c r="I1109" s="60" t="s">
        <v>2051</v>
      </c>
      <c r="J1109" s="60" t="s">
        <v>2875</v>
      </c>
      <c r="K1109" s="60">
        <v>7</v>
      </c>
      <c r="L1109" s="61"/>
      <c r="M1109" s="62" t="str">
        <f t="shared" si="131"/>
        <v/>
      </c>
    </row>
    <row r="1110" spans="1:13" x14ac:dyDescent="0.2">
      <c r="A1110" s="54" t="s">
        <v>2064</v>
      </c>
      <c r="B1110" s="55">
        <v>123</v>
      </c>
      <c r="C1110" s="55" t="str">
        <f t="shared" si="128"/>
        <v>123</v>
      </c>
      <c r="D1110" s="56" t="str">
        <f t="shared" si="129"/>
        <v/>
      </c>
      <c r="E1110" s="63"/>
      <c r="F1110" s="58">
        <v>123</v>
      </c>
      <c r="G1110" s="59" t="str">
        <f t="shared" si="130"/>
        <v/>
      </c>
      <c r="H1110" s="60" t="s">
        <v>2065</v>
      </c>
      <c r="I1110" s="60" t="s">
        <v>2051</v>
      </c>
      <c r="J1110" s="60" t="s">
        <v>2877</v>
      </c>
      <c r="K1110" s="60">
        <v>5</v>
      </c>
      <c r="L1110" s="61"/>
      <c r="M1110" s="62" t="str">
        <f t="shared" si="131"/>
        <v/>
      </c>
    </row>
    <row r="1111" spans="1:13" x14ac:dyDescent="0.2">
      <c r="A1111" s="54" t="s">
        <v>2066</v>
      </c>
      <c r="B1111" s="55">
        <v>123</v>
      </c>
      <c r="C1111" s="55" t="str">
        <f t="shared" si="128"/>
        <v>123</v>
      </c>
      <c r="D1111" s="56" t="str">
        <f t="shared" si="129"/>
        <v/>
      </c>
      <c r="E1111" s="63"/>
      <c r="F1111" s="58">
        <v>123</v>
      </c>
      <c r="G1111" s="59" t="str">
        <f t="shared" si="130"/>
        <v/>
      </c>
      <c r="H1111" s="60" t="s">
        <v>2067</v>
      </c>
      <c r="I1111" s="60" t="s">
        <v>2051</v>
      </c>
      <c r="J1111" s="60" t="s">
        <v>2875</v>
      </c>
      <c r="K1111" s="60">
        <v>3</v>
      </c>
      <c r="L1111" s="61"/>
      <c r="M1111" s="62" t="str">
        <f t="shared" si="131"/>
        <v/>
      </c>
    </row>
    <row r="1112" spans="1:13" s="2" customFormat="1" x14ac:dyDescent="0.2">
      <c r="A1112" s="64" t="s">
        <v>2068</v>
      </c>
      <c r="B1112" s="65">
        <v>123</v>
      </c>
      <c r="C1112" s="65" t="str">
        <f t="shared" si="128"/>
        <v>123</v>
      </c>
      <c r="D1112" s="66" t="str">
        <f t="shared" si="129"/>
        <v/>
      </c>
      <c r="E1112" s="63"/>
      <c r="F1112" s="67">
        <v>123</v>
      </c>
      <c r="G1112" s="68" t="str">
        <f t="shared" si="130"/>
        <v/>
      </c>
      <c r="H1112" s="69" t="s">
        <v>2069</v>
      </c>
      <c r="I1112" s="69" t="s">
        <v>2051</v>
      </c>
      <c r="J1112" s="69" t="s">
        <v>2878</v>
      </c>
      <c r="K1112" s="69">
        <v>2</v>
      </c>
      <c r="L1112" s="70">
        <v>1162</v>
      </c>
      <c r="M1112" s="71" t="str">
        <f t="shared" si="131"/>
        <v/>
      </c>
    </row>
    <row r="1113" spans="1:13" s="2" customFormat="1" x14ac:dyDescent="0.2">
      <c r="A1113" s="54" t="s">
        <v>2072</v>
      </c>
      <c r="B1113" s="55">
        <v>124</v>
      </c>
      <c r="C1113" s="55" t="str">
        <f t="shared" si="128"/>
        <v>124</v>
      </c>
      <c r="D1113" s="56" t="str">
        <f t="shared" si="129"/>
        <v/>
      </c>
      <c r="E1113" s="63"/>
      <c r="F1113" s="58">
        <v>124</v>
      </c>
      <c r="G1113" s="59" t="str">
        <f t="shared" si="130"/>
        <v/>
      </c>
      <c r="H1113" s="60" t="s">
        <v>2073</v>
      </c>
      <c r="I1113" s="60" t="s">
        <v>2051</v>
      </c>
      <c r="J1113" s="60" t="s">
        <v>2875</v>
      </c>
      <c r="K1113" s="60">
        <v>90</v>
      </c>
      <c r="L1113" s="61"/>
      <c r="M1113" s="62" t="str">
        <f t="shared" si="131"/>
        <v/>
      </c>
    </row>
    <row r="1114" spans="1:13" x14ac:dyDescent="0.2">
      <c r="A1114" s="54" t="s">
        <v>2074</v>
      </c>
      <c r="B1114" s="55">
        <v>124</v>
      </c>
      <c r="C1114" s="55" t="str">
        <f t="shared" si="128"/>
        <v>124</v>
      </c>
      <c r="D1114" s="56" t="str">
        <f t="shared" si="129"/>
        <v/>
      </c>
      <c r="E1114" s="63"/>
      <c r="F1114" s="58">
        <v>124</v>
      </c>
      <c r="G1114" s="59" t="str">
        <f t="shared" si="130"/>
        <v/>
      </c>
      <c r="H1114" s="60" t="s">
        <v>2075</v>
      </c>
      <c r="I1114" s="60" t="s">
        <v>2051</v>
      </c>
      <c r="J1114" s="60" t="s">
        <v>2883</v>
      </c>
      <c r="K1114" s="60">
        <v>87</v>
      </c>
      <c r="L1114" s="61"/>
      <c r="M1114" s="62" t="str">
        <f t="shared" si="131"/>
        <v/>
      </c>
    </row>
    <row r="1115" spans="1:13" x14ac:dyDescent="0.2">
      <c r="A1115" s="54" t="s">
        <v>2070</v>
      </c>
      <c r="B1115" s="55">
        <v>124</v>
      </c>
      <c r="C1115" s="55" t="str">
        <f t="shared" si="128"/>
        <v>124</v>
      </c>
      <c r="D1115" s="56" t="str">
        <f t="shared" si="129"/>
        <v/>
      </c>
      <c r="E1115" s="63"/>
      <c r="F1115" s="58">
        <v>124</v>
      </c>
      <c r="G1115" s="59" t="str">
        <f t="shared" si="130"/>
        <v/>
      </c>
      <c r="H1115" s="60" t="s">
        <v>2071</v>
      </c>
      <c r="I1115" s="60" t="s">
        <v>2051</v>
      </c>
      <c r="J1115" s="60" t="s">
        <v>2883</v>
      </c>
      <c r="K1115" s="60">
        <v>82</v>
      </c>
      <c r="L1115" s="61"/>
      <c r="M1115" s="62" t="str">
        <f t="shared" si="131"/>
        <v/>
      </c>
    </row>
    <row r="1116" spans="1:13" x14ac:dyDescent="0.2">
      <c r="A1116" s="54" t="s">
        <v>2076</v>
      </c>
      <c r="B1116" s="55">
        <v>124</v>
      </c>
      <c r="C1116" s="55" t="str">
        <f t="shared" si="128"/>
        <v>124</v>
      </c>
      <c r="D1116" s="56" t="str">
        <f t="shared" si="129"/>
        <v/>
      </c>
      <c r="E1116" s="63"/>
      <c r="F1116" s="58">
        <v>124</v>
      </c>
      <c r="G1116" s="59" t="str">
        <f t="shared" si="130"/>
        <v/>
      </c>
      <c r="H1116" s="60" t="s">
        <v>2077</v>
      </c>
      <c r="I1116" s="60" t="s">
        <v>2078</v>
      </c>
      <c r="J1116" s="60" t="s">
        <v>2883</v>
      </c>
      <c r="K1116" s="60">
        <v>56</v>
      </c>
      <c r="L1116" s="61"/>
      <c r="M1116" s="62" t="str">
        <f t="shared" si="131"/>
        <v/>
      </c>
    </row>
    <row r="1117" spans="1:13" x14ac:dyDescent="0.2">
      <c r="A1117" s="54" t="s">
        <v>2079</v>
      </c>
      <c r="B1117" s="55">
        <v>124</v>
      </c>
      <c r="C1117" s="55" t="str">
        <f t="shared" si="128"/>
        <v>124</v>
      </c>
      <c r="D1117" s="56" t="str">
        <f t="shared" si="129"/>
        <v/>
      </c>
      <c r="E1117" s="63"/>
      <c r="F1117" s="58">
        <v>124</v>
      </c>
      <c r="G1117" s="59" t="str">
        <f t="shared" si="130"/>
        <v/>
      </c>
      <c r="H1117" s="60" t="s">
        <v>2080</v>
      </c>
      <c r="I1117" s="60" t="s">
        <v>2051</v>
      </c>
      <c r="J1117" s="60" t="s">
        <v>2878</v>
      </c>
      <c r="K1117" s="60">
        <v>44</v>
      </c>
      <c r="L1117" s="61"/>
      <c r="M1117" s="62" t="str">
        <f t="shared" si="131"/>
        <v/>
      </c>
    </row>
    <row r="1118" spans="1:13" x14ac:dyDescent="0.2">
      <c r="A1118" s="54" t="s">
        <v>2081</v>
      </c>
      <c r="B1118" s="55">
        <v>124</v>
      </c>
      <c r="C1118" s="55" t="str">
        <f t="shared" si="128"/>
        <v>124</v>
      </c>
      <c r="D1118" s="56" t="str">
        <f t="shared" si="129"/>
        <v/>
      </c>
      <c r="E1118" s="63"/>
      <c r="F1118" s="58">
        <v>124</v>
      </c>
      <c r="G1118" s="59" t="str">
        <f t="shared" si="130"/>
        <v/>
      </c>
      <c r="H1118" s="60" t="s">
        <v>2082</v>
      </c>
      <c r="I1118" s="60" t="s">
        <v>2051</v>
      </c>
      <c r="J1118" s="60" t="s">
        <v>2875</v>
      </c>
      <c r="K1118" s="60">
        <v>10</v>
      </c>
      <c r="L1118" s="61"/>
      <c r="M1118" s="62" t="str">
        <f t="shared" si="131"/>
        <v/>
      </c>
    </row>
    <row r="1119" spans="1:13" x14ac:dyDescent="0.2">
      <c r="A1119" s="54" t="s">
        <v>2083</v>
      </c>
      <c r="B1119" s="55">
        <v>124</v>
      </c>
      <c r="C1119" s="55" t="str">
        <f t="shared" si="128"/>
        <v>124</v>
      </c>
      <c r="D1119" s="56" t="str">
        <f t="shared" si="129"/>
        <v/>
      </c>
      <c r="E1119" s="63"/>
      <c r="F1119" s="58">
        <v>124</v>
      </c>
      <c r="G1119" s="59" t="str">
        <f t="shared" si="130"/>
        <v/>
      </c>
      <c r="H1119" s="60" t="s">
        <v>2084</v>
      </c>
      <c r="I1119" s="60" t="s">
        <v>2051</v>
      </c>
      <c r="J1119" s="60" t="s">
        <v>2875</v>
      </c>
      <c r="K1119" s="60">
        <v>8</v>
      </c>
      <c r="L1119" s="61"/>
      <c r="M1119" s="62" t="str">
        <f t="shared" si="131"/>
        <v/>
      </c>
    </row>
    <row r="1120" spans="1:13" x14ac:dyDescent="0.2">
      <c r="A1120" s="54" t="s">
        <v>2085</v>
      </c>
      <c r="B1120" s="55">
        <v>124</v>
      </c>
      <c r="C1120" s="55" t="str">
        <f t="shared" si="128"/>
        <v>124</v>
      </c>
      <c r="D1120" s="56" t="str">
        <f t="shared" si="129"/>
        <v/>
      </c>
      <c r="E1120" s="63"/>
      <c r="F1120" s="58">
        <v>124</v>
      </c>
      <c r="G1120" s="59" t="str">
        <f t="shared" si="130"/>
        <v/>
      </c>
      <c r="H1120" s="60" t="s">
        <v>2086</v>
      </c>
      <c r="I1120" s="60" t="s">
        <v>2051</v>
      </c>
      <c r="J1120" s="60" t="s">
        <v>2875</v>
      </c>
      <c r="K1120" s="60">
        <v>7</v>
      </c>
      <c r="L1120" s="61"/>
      <c r="M1120" s="62" t="str">
        <f t="shared" si="131"/>
        <v/>
      </c>
    </row>
    <row r="1121" spans="1:13" x14ac:dyDescent="0.2">
      <c r="A1121" s="54" t="s">
        <v>2087</v>
      </c>
      <c r="B1121" s="55">
        <v>124</v>
      </c>
      <c r="C1121" s="55" t="str">
        <f t="shared" si="128"/>
        <v>124</v>
      </c>
      <c r="D1121" s="56" t="str">
        <f t="shared" si="129"/>
        <v/>
      </c>
      <c r="E1121" s="63"/>
      <c r="F1121" s="58">
        <v>124</v>
      </c>
      <c r="G1121" s="59" t="str">
        <f t="shared" si="130"/>
        <v/>
      </c>
      <c r="H1121" s="60" t="s">
        <v>2088</v>
      </c>
      <c r="I1121" s="60" t="s">
        <v>2051</v>
      </c>
      <c r="J1121" s="60" t="s">
        <v>2878</v>
      </c>
      <c r="K1121" s="60">
        <v>3</v>
      </c>
      <c r="L1121" s="61"/>
      <c r="M1121" s="62" t="str">
        <f t="shared" si="131"/>
        <v/>
      </c>
    </row>
    <row r="1122" spans="1:13" x14ac:dyDescent="0.2">
      <c r="A1122" s="54" t="s">
        <v>2091</v>
      </c>
      <c r="B1122" s="55">
        <v>124</v>
      </c>
      <c r="C1122" s="55" t="str">
        <f t="shared" si="128"/>
        <v>124</v>
      </c>
      <c r="D1122" s="56" t="str">
        <f t="shared" si="129"/>
        <v/>
      </c>
      <c r="E1122" s="63"/>
      <c r="F1122" s="58">
        <v>124</v>
      </c>
      <c r="G1122" s="59" t="str">
        <f t="shared" si="130"/>
        <v/>
      </c>
      <c r="H1122" s="60" t="s">
        <v>2092</v>
      </c>
      <c r="I1122" s="60" t="s">
        <v>2051</v>
      </c>
      <c r="J1122" s="60" t="s">
        <v>2884</v>
      </c>
      <c r="K1122" s="60">
        <v>3</v>
      </c>
      <c r="L1122" s="61"/>
      <c r="M1122" s="62" t="str">
        <f t="shared" si="131"/>
        <v/>
      </c>
    </row>
    <row r="1123" spans="1:13" x14ac:dyDescent="0.2">
      <c r="A1123" s="64" t="s">
        <v>2089</v>
      </c>
      <c r="B1123" s="65">
        <v>124</v>
      </c>
      <c r="C1123" s="65" t="str">
        <f t="shared" si="128"/>
        <v>124</v>
      </c>
      <c r="D1123" s="66" t="str">
        <f t="shared" si="129"/>
        <v/>
      </c>
      <c r="E1123" s="63"/>
      <c r="F1123" s="67">
        <v>124</v>
      </c>
      <c r="G1123" s="68" t="str">
        <f t="shared" si="130"/>
        <v/>
      </c>
      <c r="H1123" s="69" t="s">
        <v>2090</v>
      </c>
      <c r="I1123" s="69" t="s">
        <v>2051</v>
      </c>
      <c r="J1123" s="69" t="s">
        <v>2878</v>
      </c>
      <c r="K1123" s="69">
        <v>2</v>
      </c>
      <c r="L1123" s="70">
        <v>392</v>
      </c>
      <c r="M1123" s="71" t="str">
        <f t="shared" si="131"/>
        <v/>
      </c>
    </row>
    <row r="1124" spans="1:13" x14ac:dyDescent="0.2">
      <c r="A1124" s="54" t="s">
        <v>2093</v>
      </c>
      <c r="B1124" s="55">
        <v>125</v>
      </c>
      <c r="C1124" s="55" t="str">
        <f t="shared" si="128"/>
        <v>125</v>
      </c>
      <c r="D1124" s="56" t="str">
        <f t="shared" si="129"/>
        <v/>
      </c>
      <c r="E1124" s="63"/>
      <c r="F1124" s="58">
        <v>125</v>
      </c>
      <c r="G1124" s="59" t="str">
        <f t="shared" si="130"/>
        <v/>
      </c>
      <c r="H1124" s="60" t="s">
        <v>2094</v>
      </c>
      <c r="I1124" s="60" t="s">
        <v>2078</v>
      </c>
      <c r="J1124" s="60" t="s">
        <v>2886</v>
      </c>
      <c r="K1124" s="60">
        <v>163</v>
      </c>
      <c r="L1124" s="61"/>
      <c r="M1124" s="62" t="str">
        <f t="shared" si="131"/>
        <v/>
      </c>
    </row>
    <row r="1125" spans="1:13" x14ac:dyDescent="0.2">
      <c r="A1125" s="54" t="s">
        <v>2095</v>
      </c>
      <c r="B1125" s="55">
        <v>125</v>
      </c>
      <c r="C1125" s="55" t="str">
        <f t="shared" si="128"/>
        <v>125</v>
      </c>
      <c r="D1125" s="56" t="str">
        <f t="shared" si="129"/>
        <v/>
      </c>
      <c r="E1125" s="63"/>
      <c r="F1125" s="58">
        <v>125</v>
      </c>
      <c r="G1125" s="59" t="str">
        <f t="shared" si="130"/>
        <v/>
      </c>
      <c r="H1125" s="60" t="s">
        <v>2096</v>
      </c>
      <c r="I1125" s="60" t="s">
        <v>2078</v>
      </c>
      <c r="J1125" s="60" t="s">
        <v>2875</v>
      </c>
      <c r="K1125" s="60">
        <v>81</v>
      </c>
      <c r="L1125" s="61"/>
      <c r="M1125" s="62" t="str">
        <f t="shared" si="131"/>
        <v/>
      </c>
    </row>
    <row r="1126" spans="1:13" x14ac:dyDescent="0.2">
      <c r="A1126" s="54" t="s">
        <v>2097</v>
      </c>
      <c r="B1126" s="55">
        <v>125</v>
      </c>
      <c r="C1126" s="55" t="str">
        <f t="shared" si="128"/>
        <v>125</v>
      </c>
      <c r="D1126" s="56" t="str">
        <f t="shared" si="129"/>
        <v/>
      </c>
      <c r="E1126" s="63"/>
      <c r="F1126" s="58">
        <v>125</v>
      </c>
      <c r="G1126" s="59" t="str">
        <f t="shared" si="130"/>
        <v/>
      </c>
      <c r="H1126" s="60" t="s">
        <v>2098</v>
      </c>
      <c r="I1126" s="60" t="s">
        <v>2078</v>
      </c>
      <c r="J1126" s="60" t="s">
        <v>2875</v>
      </c>
      <c r="K1126" s="60">
        <v>33</v>
      </c>
      <c r="L1126" s="61"/>
      <c r="M1126" s="62" t="str">
        <f t="shared" si="131"/>
        <v/>
      </c>
    </row>
    <row r="1127" spans="1:13" x14ac:dyDescent="0.2">
      <c r="A1127" s="54" t="s">
        <v>2099</v>
      </c>
      <c r="B1127" s="55">
        <v>125</v>
      </c>
      <c r="C1127" s="55" t="str">
        <f t="shared" si="128"/>
        <v>125</v>
      </c>
      <c r="D1127" s="56" t="str">
        <f t="shared" si="129"/>
        <v/>
      </c>
      <c r="E1127" s="63"/>
      <c r="F1127" s="58">
        <v>125</v>
      </c>
      <c r="G1127" s="59" t="str">
        <f t="shared" si="130"/>
        <v/>
      </c>
      <c r="H1127" s="60" t="s">
        <v>2100</v>
      </c>
      <c r="I1127" s="60" t="s">
        <v>2078</v>
      </c>
      <c r="J1127" s="60" t="s">
        <v>2877</v>
      </c>
      <c r="K1127" s="60">
        <v>15</v>
      </c>
      <c r="L1127" s="61"/>
      <c r="M1127" s="62" t="str">
        <f t="shared" si="131"/>
        <v/>
      </c>
    </row>
    <row r="1128" spans="1:13" x14ac:dyDescent="0.2">
      <c r="A1128" s="54" t="s">
        <v>2101</v>
      </c>
      <c r="B1128" s="55">
        <v>125</v>
      </c>
      <c r="C1128" s="55" t="str">
        <f t="shared" si="128"/>
        <v>125</v>
      </c>
      <c r="D1128" s="56" t="str">
        <f t="shared" si="129"/>
        <v/>
      </c>
      <c r="E1128" s="63"/>
      <c r="F1128" s="58">
        <v>125</v>
      </c>
      <c r="G1128" s="59" t="str">
        <f t="shared" si="130"/>
        <v/>
      </c>
      <c r="H1128" s="60" t="s">
        <v>2102</v>
      </c>
      <c r="I1128" s="60" t="s">
        <v>2078</v>
      </c>
      <c r="J1128" s="60" t="s">
        <v>2878</v>
      </c>
      <c r="K1128" s="60">
        <v>15</v>
      </c>
      <c r="L1128" s="61"/>
      <c r="M1128" s="62" t="str">
        <f t="shared" si="131"/>
        <v/>
      </c>
    </row>
    <row r="1129" spans="1:13" x14ac:dyDescent="0.2">
      <c r="A1129" s="54" t="s">
        <v>2103</v>
      </c>
      <c r="B1129" s="55">
        <v>125</v>
      </c>
      <c r="C1129" s="55" t="str">
        <f t="shared" si="128"/>
        <v>125</v>
      </c>
      <c r="D1129" s="56" t="str">
        <f t="shared" si="129"/>
        <v/>
      </c>
      <c r="E1129" s="63"/>
      <c r="F1129" s="58">
        <v>125</v>
      </c>
      <c r="G1129" s="59" t="str">
        <f t="shared" si="130"/>
        <v/>
      </c>
      <c r="H1129" s="60" t="s">
        <v>2104</v>
      </c>
      <c r="I1129" s="60" t="s">
        <v>2078</v>
      </c>
      <c r="J1129" s="60" t="s">
        <v>2877</v>
      </c>
      <c r="K1129" s="60">
        <v>13</v>
      </c>
      <c r="L1129" s="61"/>
      <c r="M1129" s="62" t="str">
        <f t="shared" si="131"/>
        <v/>
      </c>
    </row>
    <row r="1130" spans="1:13" x14ac:dyDescent="0.2">
      <c r="A1130" s="64" t="s">
        <v>2105</v>
      </c>
      <c r="B1130" s="65">
        <v>125</v>
      </c>
      <c r="C1130" s="65" t="str">
        <f t="shared" si="128"/>
        <v>125</v>
      </c>
      <c r="D1130" s="66" t="str">
        <f t="shared" si="129"/>
        <v/>
      </c>
      <c r="E1130" s="63"/>
      <c r="F1130" s="67">
        <v>125</v>
      </c>
      <c r="G1130" s="68" t="str">
        <f t="shared" si="130"/>
        <v/>
      </c>
      <c r="H1130" s="69" t="s">
        <v>2106</v>
      </c>
      <c r="I1130" s="69" t="s">
        <v>2078</v>
      </c>
      <c r="J1130" s="69" t="s">
        <v>2878</v>
      </c>
      <c r="K1130" s="69">
        <v>6</v>
      </c>
      <c r="L1130" s="70">
        <v>326</v>
      </c>
      <c r="M1130" s="71" t="str">
        <f t="shared" si="131"/>
        <v/>
      </c>
    </row>
    <row r="1131" spans="1:13" x14ac:dyDescent="0.2">
      <c r="A1131" s="54" t="s">
        <v>2107</v>
      </c>
      <c r="B1131" s="55">
        <v>126</v>
      </c>
      <c r="C1131" s="55" t="str">
        <f t="shared" si="128"/>
        <v>126</v>
      </c>
      <c r="D1131" s="56" t="str">
        <f t="shared" si="129"/>
        <v/>
      </c>
      <c r="E1131" s="63"/>
      <c r="F1131" s="58">
        <v>126</v>
      </c>
      <c r="G1131" s="59" t="str">
        <f t="shared" si="130"/>
        <v/>
      </c>
      <c r="H1131" s="60" t="s">
        <v>2108</v>
      </c>
      <c r="I1131" s="60" t="s">
        <v>2078</v>
      </c>
      <c r="J1131" s="60" t="s">
        <v>2875</v>
      </c>
      <c r="K1131" s="60">
        <v>170</v>
      </c>
      <c r="L1131" s="61"/>
      <c r="M1131" s="62" t="str">
        <f t="shared" si="131"/>
        <v/>
      </c>
    </row>
    <row r="1132" spans="1:13" x14ac:dyDescent="0.2">
      <c r="A1132" s="54" t="s">
        <v>2111</v>
      </c>
      <c r="B1132" s="55">
        <v>126</v>
      </c>
      <c r="C1132" s="55" t="str">
        <f t="shared" si="128"/>
        <v>126</v>
      </c>
      <c r="D1132" s="56" t="str">
        <f t="shared" si="129"/>
        <v/>
      </c>
      <c r="E1132" s="63"/>
      <c r="F1132" s="58">
        <v>126</v>
      </c>
      <c r="G1132" s="59" t="str">
        <f t="shared" si="130"/>
        <v/>
      </c>
      <c r="H1132" s="60" t="s">
        <v>2112</v>
      </c>
      <c r="I1132" s="60" t="s">
        <v>2078</v>
      </c>
      <c r="J1132" s="60" t="s">
        <v>2886</v>
      </c>
      <c r="K1132" s="60">
        <v>126</v>
      </c>
      <c r="L1132" s="61"/>
      <c r="M1132" s="62" t="str">
        <f t="shared" si="131"/>
        <v/>
      </c>
    </row>
    <row r="1133" spans="1:13" x14ac:dyDescent="0.2">
      <c r="A1133" s="54" t="s">
        <v>2109</v>
      </c>
      <c r="B1133" s="55">
        <v>126</v>
      </c>
      <c r="C1133" s="55" t="str">
        <f t="shared" si="128"/>
        <v>126</v>
      </c>
      <c r="D1133" s="56" t="str">
        <f t="shared" si="129"/>
        <v/>
      </c>
      <c r="E1133" s="63"/>
      <c r="F1133" s="58">
        <v>126</v>
      </c>
      <c r="G1133" s="59" t="str">
        <f t="shared" si="130"/>
        <v/>
      </c>
      <c r="H1133" s="60" t="s">
        <v>2110</v>
      </c>
      <c r="I1133" s="60" t="s">
        <v>2078</v>
      </c>
      <c r="J1133" s="60" t="s">
        <v>2886</v>
      </c>
      <c r="K1133" s="60">
        <v>124</v>
      </c>
      <c r="L1133" s="61"/>
      <c r="M1133" s="62" t="str">
        <f t="shared" si="131"/>
        <v/>
      </c>
    </row>
    <row r="1134" spans="1:13" x14ac:dyDescent="0.2">
      <c r="A1134" s="54" t="s">
        <v>2113</v>
      </c>
      <c r="B1134" s="55">
        <v>126</v>
      </c>
      <c r="C1134" s="55" t="str">
        <f t="shared" si="128"/>
        <v>126</v>
      </c>
      <c r="D1134" s="56" t="str">
        <f t="shared" si="129"/>
        <v/>
      </c>
      <c r="E1134" s="63"/>
      <c r="F1134" s="58">
        <v>126</v>
      </c>
      <c r="G1134" s="59" t="str">
        <f t="shared" si="130"/>
        <v/>
      </c>
      <c r="H1134" s="60" t="s">
        <v>2114</v>
      </c>
      <c r="I1134" s="60" t="s">
        <v>2078</v>
      </c>
      <c r="J1134" s="60" t="s">
        <v>2878</v>
      </c>
      <c r="K1134" s="60">
        <v>99</v>
      </c>
      <c r="L1134" s="61"/>
      <c r="M1134" s="62" t="str">
        <f t="shared" si="131"/>
        <v/>
      </c>
    </row>
    <row r="1135" spans="1:13" x14ac:dyDescent="0.2">
      <c r="A1135" s="54" t="s">
        <v>2117</v>
      </c>
      <c r="B1135" s="55">
        <v>126</v>
      </c>
      <c r="C1135" s="55" t="str">
        <f t="shared" ref="C1135:C1166" si="132">F1135&amp;D1135</f>
        <v>126</v>
      </c>
      <c r="D1135" s="56" t="str">
        <f t="shared" ref="D1135:D1166" si="133">IF(E1135&gt;="A","X","")</f>
        <v/>
      </c>
      <c r="E1135" s="63"/>
      <c r="F1135" s="58">
        <v>126</v>
      </c>
      <c r="G1135" s="59" t="str">
        <f t="shared" ref="G1135:G1166" si="134">IF(F1135&lt;&gt;F1134,IF(AND(SUMIF(C:C,F1135&amp;"X",K:K)&gt;0,SUMIF(C:C,F1135&amp;"X",K:K)&lt;SUMIF(F:F,F1135,K:K)),"FB",""),"")</f>
        <v/>
      </c>
      <c r="H1135" s="60" t="s">
        <v>2118</v>
      </c>
      <c r="I1135" s="60" t="s">
        <v>2078</v>
      </c>
      <c r="J1135" s="60" t="s">
        <v>2875</v>
      </c>
      <c r="K1135" s="60">
        <v>57</v>
      </c>
      <c r="L1135" s="61"/>
      <c r="M1135" s="62" t="str">
        <f t="shared" ref="M1135:M1166" si="135">IF(D1135="X",K1135,"")</f>
        <v/>
      </c>
    </row>
    <row r="1136" spans="1:13" x14ac:dyDescent="0.2">
      <c r="A1136" s="54" t="s">
        <v>2115</v>
      </c>
      <c r="B1136" s="55">
        <v>126</v>
      </c>
      <c r="C1136" s="55" t="str">
        <f t="shared" si="132"/>
        <v>126</v>
      </c>
      <c r="D1136" s="56" t="str">
        <f t="shared" si="133"/>
        <v/>
      </c>
      <c r="E1136" s="63"/>
      <c r="F1136" s="58">
        <v>126</v>
      </c>
      <c r="G1136" s="59" t="str">
        <f t="shared" si="134"/>
        <v/>
      </c>
      <c r="H1136" s="60" t="s">
        <v>2116</v>
      </c>
      <c r="I1136" s="60" t="s">
        <v>2078</v>
      </c>
      <c r="J1136" s="60" t="s">
        <v>2889</v>
      </c>
      <c r="K1136" s="60">
        <v>47</v>
      </c>
      <c r="L1136" s="61"/>
      <c r="M1136" s="62" t="str">
        <f t="shared" si="135"/>
        <v/>
      </c>
    </row>
    <row r="1137" spans="1:13" x14ac:dyDescent="0.2">
      <c r="A1137" s="54" t="s">
        <v>2121</v>
      </c>
      <c r="B1137" s="55">
        <v>126</v>
      </c>
      <c r="C1137" s="55" t="str">
        <f t="shared" si="132"/>
        <v>126</v>
      </c>
      <c r="D1137" s="56" t="str">
        <f t="shared" si="133"/>
        <v/>
      </c>
      <c r="E1137" s="63"/>
      <c r="F1137" s="58">
        <v>126</v>
      </c>
      <c r="G1137" s="59" t="str">
        <f t="shared" si="134"/>
        <v/>
      </c>
      <c r="H1137" s="60" t="s">
        <v>2122</v>
      </c>
      <c r="I1137" s="60" t="s">
        <v>2078</v>
      </c>
      <c r="J1137" s="60" t="s">
        <v>2878</v>
      </c>
      <c r="K1137" s="60">
        <v>44</v>
      </c>
      <c r="L1137" s="61"/>
      <c r="M1137" s="62" t="str">
        <f t="shared" si="135"/>
        <v/>
      </c>
    </row>
    <row r="1138" spans="1:13" x14ac:dyDescent="0.2">
      <c r="A1138" s="54" t="s">
        <v>2119</v>
      </c>
      <c r="B1138" s="55">
        <v>126</v>
      </c>
      <c r="C1138" s="55" t="str">
        <f t="shared" si="132"/>
        <v>126</v>
      </c>
      <c r="D1138" s="56" t="str">
        <f t="shared" si="133"/>
        <v/>
      </c>
      <c r="E1138" s="63"/>
      <c r="F1138" s="58">
        <v>126</v>
      </c>
      <c r="G1138" s="59" t="str">
        <f t="shared" si="134"/>
        <v/>
      </c>
      <c r="H1138" s="60" t="s">
        <v>2120</v>
      </c>
      <c r="I1138" s="60" t="s">
        <v>2078</v>
      </c>
      <c r="J1138" s="60" t="s">
        <v>2875</v>
      </c>
      <c r="K1138" s="60">
        <v>43</v>
      </c>
      <c r="L1138" s="61"/>
      <c r="M1138" s="62" t="str">
        <f t="shared" si="135"/>
        <v/>
      </c>
    </row>
    <row r="1139" spans="1:13" x14ac:dyDescent="0.2">
      <c r="A1139" s="54" t="s">
        <v>2123</v>
      </c>
      <c r="B1139" s="55">
        <v>126</v>
      </c>
      <c r="C1139" s="55" t="str">
        <f t="shared" si="132"/>
        <v>126</v>
      </c>
      <c r="D1139" s="56" t="str">
        <f t="shared" si="133"/>
        <v/>
      </c>
      <c r="E1139" s="63"/>
      <c r="F1139" s="58">
        <v>126</v>
      </c>
      <c r="G1139" s="59" t="str">
        <f t="shared" si="134"/>
        <v/>
      </c>
      <c r="H1139" s="60" t="s">
        <v>2124</v>
      </c>
      <c r="I1139" s="60" t="s">
        <v>2078</v>
      </c>
      <c r="J1139" s="60" t="s">
        <v>2875</v>
      </c>
      <c r="K1139" s="60">
        <v>27</v>
      </c>
      <c r="L1139" s="61"/>
      <c r="M1139" s="62" t="str">
        <f t="shared" si="135"/>
        <v/>
      </c>
    </row>
    <row r="1140" spans="1:13" x14ac:dyDescent="0.2">
      <c r="A1140" s="54" t="s">
        <v>2125</v>
      </c>
      <c r="B1140" s="55">
        <v>126</v>
      </c>
      <c r="C1140" s="55" t="str">
        <f t="shared" si="132"/>
        <v>126</v>
      </c>
      <c r="D1140" s="56" t="str">
        <f t="shared" si="133"/>
        <v/>
      </c>
      <c r="E1140" s="63"/>
      <c r="F1140" s="58">
        <v>126</v>
      </c>
      <c r="G1140" s="59" t="str">
        <f t="shared" si="134"/>
        <v/>
      </c>
      <c r="H1140" s="60" t="s">
        <v>2126</v>
      </c>
      <c r="I1140" s="60" t="s">
        <v>2078</v>
      </c>
      <c r="J1140" s="60" t="s">
        <v>2875</v>
      </c>
      <c r="K1140" s="60">
        <v>26</v>
      </c>
      <c r="L1140" s="61"/>
      <c r="M1140" s="62" t="str">
        <f t="shared" si="135"/>
        <v/>
      </c>
    </row>
    <row r="1141" spans="1:13" x14ac:dyDescent="0.2">
      <c r="A1141" s="54" t="s">
        <v>2127</v>
      </c>
      <c r="B1141" s="55">
        <v>126</v>
      </c>
      <c r="C1141" s="55" t="str">
        <f t="shared" si="132"/>
        <v>126</v>
      </c>
      <c r="D1141" s="56" t="str">
        <f t="shared" si="133"/>
        <v/>
      </c>
      <c r="E1141" s="63"/>
      <c r="F1141" s="58">
        <v>126</v>
      </c>
      <c r="G1141" s="59" t="str">
        <f t="shared" si="134"/>
        <v/>
      </c>
      <c r="H1141" s="60" t="s">
        <v>2128</v>
      </c>
      <c r="I1141" s="60" t="s">
        <v>2078</v>
      </c>
      <c r="J1141" s="60" t="s">
        <v>2875</v>
      </c>
      <c r="K1141" s="60">
        <v>17</v>
      </c>
      <c r="L1141" s="61"/>
      <c r="M1141" s="62" t="str">
        <f t="shared" si="135"/>
        <v/>
      </c>
    </row>
    <row r="1142" spans="1:13" x14ac:dyDescent="0.2">
      <c r="A1142" s="54" t="s">
        <v>2129</v>
      </c>
      <c r="B1142" s="55">
        <v>126</v>
      </c>
      <c r="C1142" s="55" t="str">
        <f t="shared" si="132"/>
        <v>126</v>
      </c>
      <c r="D1142" s="56" t="str">
        <f t="shared" si="133"/>
        <v/>
      </c>
      <c r="E1142" s="63"/>
      <c r="F1142" s="58">
        <v>126</v>
      </c>
      <c r="G1142" s="59" t="str">
        <f t="shared" si="134"/>
        <v/>
      </c>
      <c r="H1142" s="60" t="s">
        <v>2130</v>
      </c>
      <c r="I1142" s="60" t="s">
        <v>2078</v>
      </c>
      <c r="J1142" s="60" t="s">
        <v>2875</v>
      </c>
      <c r="K1142" s="60">
        <v>16</v>
      </c>
      <c r="L1142" s="61"/>
      <c r="M1142" s="62" t="str">
        <f t="shared" si="135"/>
        <v/>
      </c>
    </row>
    <row r="1143" spans="1:13" x14ac:dyDescent="0.2">
      <c r="A1143" s="54" t="s">
        <v>2131</v>
      </c>
      <c r="B1143" s="55">
        <v>126</v>
      </c>
      <c r="C1143" s="55" t="str">
        <f t="shared" si="132"/>
        <v>126</v>
      </c>
      <c r="D1143" s="56" t="str">
        <f t="shared" si="133"/>
        <v/>
      </c>
      <c r="E1143" s="63"/>
      <c r="F1143" s="58">
        <v>126</v>
      </c>
      <c r="G1143" s="59" t="str">
        <f t="shared" si="134"/>
        <v/>
      </c>
      <c r="H1143" s="60" t="s">
        <v>2132</v>
      </c>
      <c r="I1143" s="60" t="s">
        <v>2078</v>
      </c>
      <c r="J1143" s="60" t="s">
        <v>2875</v>
      </c>
      <c r="K1143" s="60">
        <v>15</v>
      </c>
      <c r="L1143" s="61"/>
      <c r="M1143" s="62" t="str">
        <f t="shared" si="135"/>
        <v/>
      </c>
    </row>
    <row r="1144" spans="1:13" x14ac:dyDescent="0.2">
      <c r="A1144" s="54" t="s">
        <v>2133</v>
      </c>
      <c r="B1144" s="55">
        <v>126</v>
      </c>
      <c r="C1144" s="55" t="str">
        <f t="shared" si="132"/>
        <v>126</v>
      </c>
      <c r="D1144" s="56" t="str">
        <f t="shared" si="133"/>
        <v/>
      </c>
      <c r="E1144" s="63"/>
      <c r="F1144" s="58">
        <v>126</v>
      </c>
      <c r="G1144" s="59" t="str">
        <f t="shared" si="134"/>
        <v/>
      </c>
      <c r="H1144" s="60" t="s">
        <v>2134</v>
      </c>
      <c r="I1144" s="60" t="s">
        <v>2078</v>
      </c>
      <c r="J1144" s="60" t="s">
        <v>2875</v>
      </c>
      <c r="K1144" s="60">
        <v>12</v>
      </c>
      <c r="L1144" s="61"/>
      <c r="M1144" s="62" t="str">
        <f t="shared" si="135"/>
        <v/>
      </c>
    </row>
    <row r="1145" spans="1:13" x14ac:dyDescent="0.2">
      <c r="A1145" s="54" t="s">
        <v>2845</v>
      </c>
      <c r="B1145" s="55">
        <v>126</v>
      </c>
      <c r="C1145" s="55" t="str">
        <f t="shared" si="132"/>
        <v>126</v>
      </c>
      <c r="D1145" s="56" t="str">
        <f t="shared" si="133"/>
        <v/>
      </c>
      <c r="E1145" s="63"/>
      <c r="F1145" s="58">
        <v>126</v>
      </c>
      <c r="G1145" s="59" t="str">
        <f t="shared" si="134"/>
        <v/>
      </c>
      <c r="H1145" s="60" t="s">
        <v>2846</v>
      </c>
      <c r="I1145" s="60" t="s">
        <v>2078</v>
      </c>
      <c r="J1145" s="60" t="s">
        <v>2880</v>
      </c>
      <c r="K1145" s="60">
        <v>12</v>
      </c>
      <c r="L1145" s="61"/>
      <c r="M1145" s="62" t="str">
        <f t="shared" si="135"/>
        <v/>
      </c>
    </row>
    <row r="1146" spans="1:13" x14ac:dyDescent="0.2">
      <c r="A1146" s="54" t="s">
        <v>2135</v>
      </c>
      <c r="B1146" s="55">
        <v>126</v>
      </c>
      <c r="C1146" s="55" t="str">
        <f t="shared" si="132"/>
        <v>126</v>
      </c>
      <c r="D1146" s="56" t="str">
        <f t="shared" si="133"/>
        <v/>
      </c>
      <c r="E1146" s="63"/>
      <c r="F1146" s="58">
        <v>126</v>
      </c>
      <c r="G1146" s="59" t="str">
        <f t="shared" si="134"/>
        <v/>
      </c>
      <c r="H1146" s="60" t="s">
        <v>2136</v>
      </c>
      <c r="I1146" s="60" t="s">
        <v>2078</v>
      </c>
      <c r="J1146" s="60" t="s">
        <v>2877</v>
      </c>
      <c r="K1146" s="60">
        <v>8</v>
      </c>
      <c r="L1146" s="61"/>
      <c r="M1146" s="62" t="str">
        <f t="shared" si="135"/>
        <v/>
      </c>
    </row>
    <row r="1147" spans="1:13" x14ac:dyDescent="0.2">
      <c r="A1147" s="54" t="s">
        <v>2137</v>
      </c>
      <c r="B1147" s="55">
        <v>126</v>
      </c>
      <c r="C1147" s="55" t="str">
        <f t="shared" si="132"/>
        <v>126</v>
      </c>
      <c r="D1147" s="56" t="str">
        <f t="shared" si="133"/>
        <v/>
      </c>
      <c r="E1147" s="63"/>
      <c r="F1147" s="58">
        <v>126</v>
      </c>
      <c r="G1147" s="59" t="str">
        <f t="shared" si="134"/>
        <v/>
      </c>
      <c r="H1147" s="60" t="s">
        <v>2138</v>
      </c>
      <c r="I1147" s="60" t="s">
        <v>2078</v>
      </c>
      <c r="J1147" s="60" t="s">
        <v>2875</v>
      </c>
      <c r="K1147" s="60">
        <v>7</v>
      </c>
      <c r="L1147" s="61"/>
      <c r="M1147" s="62" t="str">
        <f t="shared" si="135"/>
        <v/>
      </c>
    </row>
    <row r="1148" spans="1:13" x14ac:dyDescent="0.2">
      <c r="A1148" s="64" t="s">
        <v>2139</v>
      </c>
      <c r="B1148" s="65">
        <v>126</v>
      </c>
      <c r="C1148" s="65" t="str">
        <f t="shared" si="132"/>
        <v>126</v>
      </c>
      <c r="D1148" s="66" t="str">
        <f t="shared" si="133"/>
        <v/>
      </c>
      <c r="E1148" s="63"/>
      <c r="F1148" s="67">
        <v>126</v>
      </c>
      <c r="G1148" s="68" t="str">
        <f t="shared" si="134"/>
        <v/>
      </c>
      <c r="H1148" s="69" t="s">
        <v>2140</v>
      </c>
      <c r="I1148" s="69" t="s">
        <v>2078</v>
      </c>
      <c r="J1148" s="69" t="s">
        <v>2875</v>
      </c>
      <c r="K1148" s="69">
        <v>6</v>
      </c>
      <c r="L1148" s="70">
        <v>856</v>
      </c>
      <c r="M1148" s="71" t="str">
        <f t="shared" si="135"/>
        <v/>
      </c>
    </row>
    <row r="1149" spans="1:13" x14ac:dyDescent="0.2">
      <c r="A1149" s="54" t="s">
        <v>2141</v>
      </c>
      <c r="B1149" s="55">
        <v>127</v>
      </c>
      <c r="C1149" s="55" t="str">
        <f t="shared" si="132"/>
        <v>127</v>
      </c>
      <c r="D1149" s="56" t="str">
        <f t="shared" si="133"/>
        <v/>
      </c>
      <c r="E1149" s="63"/>
      <c r="F1149" s="58">
        <v>127</v>
      </c>
      <c r="G1149" s="59" t="str">
        <f t="shared" si="134"/>
        <v/>
      </c>
      <c r="H1149" s="60" t="s">
        <v>2142</v>
      </c>
      <c r="I1149" s="60" t="s">
        <v>2078</v>
      </c>
      <c r="J1149" s="60" t="s">
        <v>2875</v>
      </c>
      <c r="K1149" s="60">
        <v>255</v>
      </c>
      <c r="L1149" s="61"/>
      <c r="M1149" s="62" t="str">
        <f t="shared" si="135"/>
        <v/>
      </c>
    </row>
    <row r="1150" spans="1:13" x14ac:dyDescent="0.2">
      <c r="A1150" s="54" t="s">
        <v>2143</v>
      </c>
      <c r="B1150" s="55">
        <v>127</v>
      </c>
      <c r="C1150" s="55" t="str">
        <f t="shared" si="132"/>
        <v>127</v>
      </c>
      <c r="D1150" s="56" t="str">
        <f t="shared" si="133"/>
        <v/>
      </c>
      <c r="E1150" s="63"/>
      <c r="F1150" s="58">
        <v>127</v>
      </c>
      <c r="G1150" s="59" t="str">
        <f t="shared" si="134"/>
        <v/>
      </c>
      <c r="H1150" s="60" t="s">
        <v>2144</v>
      </c>
      <c r="I1150" s="60" t="s">
        <v>2078</v>
      </c>
      <c r="J1150" s="60" t="s">
        <v>2875</v>
      </c>
      <c r="K1150" s="60">
        <v>191</v>
      </c>
      <c r="L1150" s="61"/>
      <c r="M1150" s="62" t="str">
        <f t="shared" si="135"/>
        <v/>
      </c>
    </row>
    <row r="1151" spans="1:13" x14ac:dyDescent="0.2">
      <c r="A1151" s="64" t="s">
        <v>2145</v>
      </c>
      <c r="B1151" s="65">
        <v>127</v>
      </c>
      <c r="C1151" s="65" t="str">
        <f t="shared" si="132"/>
        <v>127</v>
      </c>
      <c r="D1151" s="66" t="str">
        <f t="shared" si="133"/>
        <v/>
      </c>
      <c r="E1151" s="63"/>
      <c r="F1151" s="67">
        <v>127</v>
      </c>
      <c r="G1151" s="68" t="str">
        <f t="shared" si="134"/>
        <v/>
      </c>
      <c r="H1151" s="69" t="s">
        <v>2146</v>
      </c>
      <c r="I1151" s="69" t="s">
        <v>2078</v>
      </c>
      <c r="J1151" s="69" t="s">
        <v>2886</v>
      </c>
      <c r="K1151" s="69">
        <v>62</v>
      </c>
      <c r="L1151" s="70">
        <v>508</v>
      </c>
      <c r="M1151" s="71" t="str">
        <f t="shared" si="135"/>
        <v/>
      </c>
    </row>
    <row r="1152" spans="1:13" x14ac:dyDescent="0.2">
      <c r="A1152" s="54" t="s">
        <v>2147</v>
      </c>
      <c r="B1152" s="55">
        <v>128</v>
      </c>
      <c r="C1152" s="55" t="str">
        <f t="shared" si="132"/>
        <v>128</v>
      </c>
      <c r="D1152" s="56" t="str">
        <f t="shared" si="133"/>
        <v/>
      </c>
      <c r="E1152" s="63"/>
      <c r="F1152" s="58">
        <v>128</v>
      </c>
      <c r="G1152" s="59" t="str">
        <f t="shared" si="134"/>
        <v/>
      </c>
      <c r="H1152" s="60" t="s">
        <v>2148</v>
      </c>
      <c r="I1152" s="60" t="s">
        <v>2078</v>
      </c>
      <c r="J1152" s="60" t="s">
        <v>2886</v>
      </c>
      <c r="K1152" s="60">
        <v>222</v>
      </c>
      <c r="L1152" s="61"/>
      <c r="M1152" s="62" t="str">
        <f t="shared" si="135"/>
        <v/>
      </c>
    </row>
    <row r="1153" spans="1:13" x14ac:dyDescent="0.2">
      <c r="A1153" s="54" t="s">
        <v>2149</v>
      </c>
      <c r="B1153" s="55">
        <v>128</v>
      </c>
      <c r="C1153" s="55" t="str">
        <f t="shared" si="132"/>
        <v>128</v>
      </c>
      <c r="D1153" s="56" t="str">
        <f t="shared" si="133"/>
        <v/>
      </c>
      <c r="E1153" s="63"/>
      <c r="F1153" s="58">
        <v>128</v>
      </c>
      <c r="G1153" s="59" t="str">
        <f t="shared" si="134"/>
        <v/>
      </c>
      <c r="H1153" s="60" t="s">
        <v>2150</v>
      </c>
      <c r="I1153" s="60" t="s">
        <v>2078</v>
      </c>
      <c r="J1153" s="60" t="s">
        <v>2875</v>
      </c>
      <c r="K1153" s="60">
        <v>139</v>
      </c>
      <c r="L1153" s="61"/>
      <c r="M1153" s="62" t="str">
        <f t="shared" si="135"/>
        <v/>
      </c>
    </row>
    <row r="1154" spans="1:13" x14ac:dyDescent="0.2">
      <c r="A1154" s="54" t="s">
        <v>2151</v>
      </c>
      <c r="B1154" s="55">
        <v>128</v>
      </c>
      <c r="C1154" s="55" t="str">
        <f t="shared" si="132"/>
        <v>128</v>
      </c>
      <c r="D1154" s="56" t="str">
        <f t="shared" si="133"/>
        <v/>
      </c>
      <c r="E1154" s="63"/>
      <c r="F1154" s="58">
        <v>128</v>
      </c>
      <c r="G1154" s="59" t="str">
        <f t="shared" si="134"/>
        <v/>
      </c>
      <c r="H1154" s="60" t="s">
        <v>2152</v>
      </c>
      <c r="I1154" s="60" t="s">
        <v>2078</v>
      </c>
      <c r="J1154" s="60" t="s">
        <v>2886</v>
      </c>
      <c r="K1154" s="60">
        <v>81</v>
      </c>
      <c r="L1154" s="61"/>
      <c r="M1154" s="62" t="str">
        <f t="shared" si="135"/>
        <v/>
      </c>
    </row>
    <row r="1155" spans="1:13" x14ac:dyDescent="0.2">
      <c r="A1155" s="54" t="s">
        <v>2153</v>
      </c>
      <c r="B1155" s="55">
        <v>128</v>
      </c>
      <c r="C1155" s="55" t="str">
        <f t="shared" si="132"/>
        <v>128</v>
      </c>
      <c r="D1155" s="56" t="str">
        <f t="shared" si="133"/>
        <v/>
      </c>
      <c r="E1155" s="63"/>
      <c r="F1155" s="58">
        <v>128</v>
      </c>
      <c r="G1155" s="59" t="str">
        <f t="shared" si="134"/>
        <v/>
      </c>
      <c r="H1155" s="60" t="s">
        <v>2154</v>
      </c>
      <c r="I1155" s="60" t="s">
        <v>2078</v>
      </c>
      <c r="J1155" s="60" t="s">
        <v>2875</v>
      </c>
      <c r="K1155" s="60">
        <v>49</v>
      </c>
      <c r="L1155" s="61"/>
      <c r="M1155" s="62" t="str">
        <f t="shared" si="135"/>
        <v/>
      </c>
    </row>
    <row r="1156" spans="1:13" x14ac:dyDescent="0.2">
      <c r="A1156" s="54" t="s">
        <v>2155</v>
      </c>
      <c r="B1156" s="55">
        <v>128</v>
      </c>
      <c r="C1156" s="55" t="str">
        <f t="shared" si="132"/>
        <v>128</v>
      </c>
      <c r="D1156" s="56" t="str">
        <f t="shared" si="133"/>
        <v/>
      </c>
      <c r="E1156" s="63"/>
      <c r="F1156" s="58">
        <v>128</v>
      </c>
      <c r="G1156" s="59" t="str">
        <f t="shared" si="134"/>
        <v/>
      </c>
      <c r="H1156" s="60" t="s">
        <v>2156</v>
      </c>
      <c r="I1156" s="60" t="s">
        <v>2078</v>
      </c>
      <c r="J1156" s="60" t="s">
        <v>2881</v>
      </c>
      <c r="K1156" s="60">
        <v>25</v>
      </c>
      <c r="L1156" s="61"/>
      <c r="M1156" s="62" t="str">
        <f t="shared" si="135"/>
        <v/>
      </c>
    </row>
    <row r="1157" spans="1:13" x14ac:dyDescent="0.2">
      <c r="A1157" s="54" t="s">
        <v>2157</v>
      </c>
      <c r="B1157" s="55">
        <v>128</v>
      </c>
      <c r="C1157" s="55" t="str">
        <f t="shared" si="132"/>
        <v>128</v>
      </c>
      <c r="D1157" s="56" t="str">
        <f t="shared" si="133"/>
        <v/>
      </c>
      <c r="E1157" s="63"/>
      <c r="F1157" s="58">
        <v>128</v>
      </c>
      <c r="G1157" s="59" t="str">
        <f t="shared" si="134"/>
        <v/>
      </c>
      <c r="H1157" s="60" t="s">
        <v>2158</v>
      </c>
      <c r="I1157" s="60" t="s">
        <v>2078</v>
      </c>
      <c r="J1157" s="60" t="s">
        <v>2881</v>
      </c>
      <c r="K1157" s="60">
        <v>19</v>
      </c>
      <c r="L1157" s="61"/>
      <c r="M1157" s="62" t="str">
        <f t="shared" si="135"/>
        <v/>
      </c>
    </row>
    <row r="1158" spans="1:13" x14ac:dyDescent="0.2">
      <c r="A1158" s="54" t="s">
        <v>2159</v>
      </c>
      <c r="B1158" s="55">
        <v>128</v>
      </c>
      <c r="C1158" s="55" t="str">
        <f t="shared" si="132"/>
        <v>128</v>
      </c>
      <c r="D1158" s="56" t="str">
        <f t="shared" si="133"/>
        <v/>
      </c>
      <c r="E1158" s="63"/>
      <c r="F1158" s="58">
        <v>128</v>
      </c>
      <c r="G1158" s="59" t="str">
        <f t="shared" si="134"/>
        <v/>
      </c>
      <c r="H1158" s="60" t="s">
        <v>2160</v>
      </c>
      <c r="I1158" s="60" t="s">
        <v>2078</v>
      </c>
      <c r="J1158" s="60" t="s">
        <v>2875</v>
      </c>
      <c r="K1158" s="60">
        <v>19</v>
      </c>
      <c r="L1158" s="61"/>
      <c r="M1158" s="62" t="str">
        <f t="shared" si="135"/>
        <v/>
      </c>
    </row>
    <row r="1159" spans="1:13" x14ac:dyDescent="0.2">
      <c r="A1159" s="54" t="s">
        <v>2161</v>
      </c>
      <c r="B1159" s="55">
        <v>128</v>
      </c>
      <c r="C1159" s="55" t="str">
        <f t="shared" si="132"/>
        <v>128</v>
      </c>
      <c r="D1159" s="56" t="str">
        <f t="shared" si="133"/>
        <v/>
      </c>
      <c r="E1159" s="63"/>
      <c r="F1159" s="58">
        <v>128</v>
      </c>
      <c r="G1159" s="59" t="str">
        <f t="shared" si="134"/>
        <v/>
      </c>
      <c r="H1159" s="60" t="s">
        <v>2162</v>
      </c>
      <c r="I1159" s="60" t="s">
        <v>2078</v>
      </c>
      <c r="J1159" s="60" t="s">
        <v>2875</v>
      </c>
      <c r="K1159" s="60">
        <v>10</v>
      </c>
      <c r="L1159" s="61"/>
      <c r="M1159" s="62" t="str">
        <f t="shared" si="135"/>
        <v/>
      </c>
    </row>
    <row r="1160" spans="1:13" x14ac:dyDescent="0.2">
      <c r="A1160" s="54" t="s">
        <v>2163</v>
      </c>
      <c r="B1160" s="55">
        <v>128</v>
      </c>
      <c r="C1160" s="55" t="str">
        <f t="shared" si="132"/>
        <v>128</v>
      </c>
      <c r="D1160" s="56" t="str">
        <f t="shared" si="133"/>
        <v/>
      </c>
      <c r="E1160" s="63"/>
      <c r="F1160" s="58">
        <v>128</v>
      </c>
      <c r="G1160" s="59" t="str">
        <f t="shared" si="134"/>
        <v/>
      </c>
      <c r="H1160" s="60" t="s">
        <v>2164</v>
      </c>
      <c r="I1160" s="60" t="s">
        <v>2078</v>
      </c>
      <c r="J1160" s="60" t="s">
        <v>2881</v>
      </c>
      <c r="K1160" s="60">
        <v>7</v>
      </c>
      <c r="L1160" s="61"/>
      <c r="M1160" s="62" t="str">
        <f t="shared" si="135"/>
        <v/>
      </c>
    </row>
    <row r="1161" spans="1:13" x14ac:dyDescent="0.2">
      <c r="A1161" s="54" t="s">
        <v>2167</v>
      </c>
      <c r="B1161" s="55">
        <v>128</v>
      </c>
      <c r="C1161" s="55" t="str">
        <f t="shared" si="132"/>
        <v>128</v>
      </c>
      <c r="D1161" s="56" t="str">
        <f t="shared" si="133"/>
        <v/>
      </c>
      <c r="E1161" s="63"/>
      <c r="F1161" s="58">
        <v>128</v>
      </c>
      <c r="G1161" s="59" t="str">
        <f t="shared" si="134"/>
        <v/>
      </c>
      <c r="H1161" s="60" t="s">
        <v>2168</v>
      </c>
      <c r="I1161" s="60" t="s">
        <v>2078</v>
      </c>
      <c r="J1161" s="60" t="s">
        <v>2881</v>
      </c>
      <c r="K1161" s="60">
        <v>4</v>
      </c>
      <c r="L1161" s="61"/>
      <c r="M1161" s="62" t="str">
        <f t="shared" si="135"/>
        <v/>
      </c>
    </row>
    <row r="1162" spans="1:13" x14ac:dyDescent="0.2">
      <c r="A1162" s="54" t="s">
        <v>2165</v>
      </c>
      <c r="B1162" s="55">
        <v>128</v>
      </c>
      <c r="C1162" s="55" t="str">
        <f t="shared" si="132"/>
        <v>128</v>
      </c>
      <c r="D1162" s="56" t="str">
        <f t="shared" si="133"/>
        <v/>
      </c>
      <c r="E1162" s="63"/>
      <c r="F1162" s="58">
        <v>128</v>
      </c>
      <c r="G1162" s="59" t="str">
        <f t="shared" si="134"/>
        <v/>
      </c>
      <c r="H1162" s="60" t="s">
        <v>2166</v>
      </c>
      <c r="I1162" s="60" t="s">
        <v>2078</v>
      </c>
      <c r="J1162" s="60" t="s">
        <v>2878</v>
      </c>
      <c r="K1162" s="60">
        <v>4</v>
      </c>
      <c r="L1162" s="61"/>
      <c r="M1162" s="62" t="str">
        <f t="shared" si="135"/>
        <v/>
      </c>
    </row>
    <row r="1163" spans="1:13" x14ac:dyDescent="0.2">
      <c r="A1163" s="64" t="s">
        <v>2169</v>
      </c>
      <c r="B1163" s="65">
        <v>128</v>
      </c>
      <c r="C1163" s="65" t="str">
        <f t="shared" si="132"/>
        <v>128</v>
      </c>
      <c r="D1163" s="66" t="str">
        <f t="shared" si="133"/>
        <v/>
      </c>
      <c r="E1163" s="63"/>
      <c r="F1163" s="67">
        <v>128</v>
      </c>
      <c r="G1163" s="68" t="str">
        <f t="shared" si="134"/>
        <v/>
      </c>
      <c r="H1163" s="69" t="s">
        <v>2170</v>
      </c>
      <c r="I1163" s="69" t="s">
        <v>2078</v>
      </c>
      <c r="J1163" s="69" t="s">
        <v>2877</v>
      </c>
      <c r="K1163" s="69">
        <v>4</v>
      </c>
      <c r="L1163" s="70">
        <v>583</v>
      </c>
      <c r="M1163" s="71" t="str">
        <f t="shared" si="135"/>
        <v/>
      </c>
    </row>
    <row r="1164" spans="1:13" x14ac:dyDescent="0.2">
      <c r="A1164" s="54" t="s">
        <v>2171</v>
      </c>
      <c r="B1164" s="55">
        <v>129</v>
      </c>
      <c r="C1164" s="55" t="str">
        <f t="shared" si="132"/>
        <v>129</v>
      </c>
      <c r="D1164" s="56" t="str">
        <f t="shared" si="133"/>
        <v/>
      </c>
      <c r="E1164" s="63"/>
      <c r="F1164" s="58">
        <v>129</v>
      </c>
      <c r="G1164" s="59" t="str">
        <f t="shared" si="134"/>
        <v/>
      </c>
      <c r="H1164" s="60" t="s">
        <v>2172</v>
      </c>
      <c r="I1164" s="60" t="s">
        <v>2078</v>
      </c>
      <c r="J1164" s="60" t="s">
        <v>2875</v>
      </c>
      <c r="K1164" s="60">
        <v>150</v>
      </c>
      <c r="L1164" s="61"/>
      <c r="M1164" s="62" t="str">
        <f t="shared" si="135"/>
        <v/>
      </c>
    </row>
    <row r="1165" spans="1:13" x14ac:dyDescent="0.2">
      <c r="A1165" s="54" t="s">
        <v>2173</v>
      </c>
      <c r="B1165" s="55">
        <v>129</v>
      </c>
      <c r="C1165" s="55" t="str">
        <f t="shared" si="132"/>
        <v>129</v>
      </c>
      <c r="D1165" s="56" t="str">
        <f t="shared" si="133"/>
        <v/>
      </c>
      <c r="E1165" s="63"/>
      <c r="F1165" s="58">
        <v>129</v>
      </c>
      <c r="G1165" s="59" t="str">
        <f t="shared" si="134"/>
        <v/>
      </c>
      <c r="H1165" s="60" t="s">
        <v>2174</v>
      </c>
      <c r="I1165" s="60" t="s">
        <v>2078</v>
      </c>
      <c r="J1165" s="60" t="s">
        <v>2886</v>
      </c>
      <c r="K1165" s="60">
        <v>146</v>
      </c>
      <c r="L1165" s="61"/>
      <c r="M1165" s="62" t="str">
        <f t="shared" si="135"/>
        <v/>
      </c>
    </row>
    <row r="1166" spans="1:13" x14ac:dyDescent="0.2">
      <c r="A1166" s="54" t="s">
        <v>2175</v>
      </c>
      <c r="B1166" s="55">
        <v>129</v>
      </c>
      <c r="C1166" s="55" t="str">
        <f t="shared" si="132"/>
        <v>129</v>
      </c>
      <c r="D1166" s="56" t="str">
        <f t="shared" si="133"/>
        <v/>
      </c>
      <c r="E1166" s="63"/>
      <c r="F1166" s="58">
        <v>129</v>
      </c>
      <c r="G1166" s="59" t="str">
        <f t="shared" si="134"/>
        <v/>
      </c>
      <c r="H1166" s="60" t="s">
        <v>2176</v>
      </c>
      <c r="I1166" s="60" t="s">
        <v>2078</v>
      </c>
      <c r="J1166" s="60" t="s">
        <v>2875</v>
      </c>
      <c r="K1166" s="60">
        <v>104</v>
      </c>
      <c r="L1166" s="61"/>
      <c r="M1166" s="62" t="str">
        <f t="shared" si="135"/>
        <v/>
      </c>
    </row>
    <row r="1167" spans="1:13" x14ac:dyDescent="0.2">
      <c r="A1167" s="54" t="s">
        <v>2177</v>
      </c>
      <c r="B1167" s="55">
        <v>129</v>
      </c>
      <c r="C1167" s="55" t="str">
        <f t="shared" ref="C1167:C1198" si="136">F1167&amp;D1167</f>
        <v>129</v>
      </c>
      <c r="D1167" s="56" t="str">
        <f t="shared" ref="D1167:D1198" si="137">IF(E1167&gt;="A","X","")</f>
        <v/>
      </c>
      <c r="E1167" s="63"/>
      <c r="F1167" s="58">
        <v>129</v>
      </c>
      <c r="G1167" s="59" t="str">
        <f t="shared" ref="G1167:G1198" si="138">IF(F1167&lt;&gt;F1166,IF(AND(SUMIF(C:C,F1167&amp;"X",K:K)&gt;0,SUMIF(C:C,F1167&amp;"X",K:K)&lt;SUMIF(F:F,F1167,K:K)),"FB",""),"")</f>
        <v/>
      </c>
      <c r="H1167" s="60" t="s">
        <v>2178</v>
      </c>
      <c r="I1167" s="60" t="s">
        <v>2078</v>
      </c>
      <c r="J1167" s="60" t="s">
        <v>2886</v>
      </c>
      <c r="K1167" s="60">
        <v>61</v>
      </c>
      <c r="L1167" s="61"/>
      <c r="M1167" s="62" t="str">
        <f t="shared" ref="M1167:M1198" si="139">IF(D1167="X",K1167,"")</f>
        <v/>
      </c>
    </row>
    <row r="1168" spans="1:13" x14ac:dyDescent="0.2">
      <c r="A1168" s="54" t="s">
        <v>2179</v>
      </c>
      <c r="B1168" s="55">
        <v>129</v>
      </c>
      <c r="C1168" s="55" t="str">
        <f t="shared" si="136"/>
        <v>129</v>
      </c>
      <c r="D1168" s="56" t="str">
        <f t="shared" si="137"/>
        <v/>
      </c>
      <c r="E1168" s="63"/>
      <c r="F1168" s="58">
        <v>129</v>
      </c>
      <c r="G1168" s="59" t="str">
        <f t="shared" si="138"/>
        <v/>
      </c>
      <c r="H1168" s="60" t="s">
        <v>2180</v>
      </c>
      <c r="I1168" s="60" t="s">
        <v>2078</v>
      </c>
      <c r="J1168" s="60" t="s">
        <v>2886</v>
      </c>
      <c r="K1168" s="60">
        <v>55</v>
      </c>
      <c r="L1168" s="61"/>
      <c r="M1168" s="62" t="str">
        <f t="shared" si="139"/>
        <v/>
      </c>
    </row>
    <row r="1169" spans="1:13" x14ac:dyDescent="0.2">
      <c r="A1169" s="54" t="s">
        <v>2181</v>
      </c>
      <c r="B1169" s="55">
        <v>129</v>
      </c>
      <c r="C1169" s="55" t="str">
        <f t="shared" si="136"/>
        <v>129</v>
      </c>
      <c r="D1169" s="56" t="str">
        <f t="shared" si="137"/>
        <v/>
      </c>
      <c r="E1169" s="63"/>
      <c r="F1169" s="58">
        <v>129</v>
      </c>
      <c r="G1169" s="59" t="str">
        <f t="shared" si="138"/>
        <v/>
      </c>
      <c r="H1169" s="60" t="s">
        <v>2182</v>
      </c>
      <c r="I1169" s="60" t="s">
        <v>2078</v>
      </c>
      <c r="J1169" s="60" t="s">
        <v>2875</v>
      </c>
      <c r="K1169" s="60">
        <v>43</v>
      </c>
      <c r="L1169" s="61"/>
      <c r="M1169" s="62" t="str">
        <f t="shared" si="139"/>
        <v/>
      </c>
    </row>
    <row r="1170" spans="1:13" x14ac:dyDescent="0.2">
      <c r="A1170" s="54" t="s">
        <v>2183</v>
      </c>
      <c r="B1170" s="55">
        <v>129</v>
      </c>
      <c r="C1170" s="55" t="str">
        <f t="shared" si="136"/>
        <v>129</v>
      </c>
      <c r="D1170" s="56" t="str">
        <f t="shared" si="137"/>
        <v/>
      </c>
      <c r="E1170" s="63"/>
      <c r="F1170" s="58">
        <v>129</v>
      </c>
      <c r="G1170" s="59" t="str">
        <f t="shared" si="138"/>
        <v/>
      </c>
      <c r="H1170" s="60" t="s">
        <v>2184</v>
      </c>
      <c r="I1170" s="60" t="s">
        <v>2078</v>
      </c>
      <c r="J1170" s="60" t="s">
        <v>2886</v>
      </c>
      <c r="K1170" s="60">
        <v>24</v>
      </c>
      <c r="L1170" s="61"/>
      <c r="M1170" s="62" t="str">
        <f t="shared" si="139"/>
        <v/>
      </c>
    </row>
    <row r="1171" spans="1:13" x14ac:dyDescent="0.2">
      <c r="A1171" s="64" t="s">
        <v>2185</v>
      </c>
      <c r="B1171" s="65">
        <v>129</v>
      </c>
      <c r="C1171" s="65" t="str">
        <f t="shared" si="136"/>
        <v>129</v>
      </c>
      <c r="D1171" s="66" t="str">
        <f t="shared" si="137"/>
        <v/>
      </c>
      <c r="E1171" s="63"/>
      <c r="F1171" s="67">
        <v>129</v>
      </c>
      <c r="G1171" s="68" t="str">
        <f t="shared" si="138"/>
        <v/>
      </c>
      <c r="H1171" s="69" t="s">
        <v>2186</v>
      </c>
      <c r="I1171" s="69" t="s">
        <v>2078</v>
      </c>
      <c r="J1171" s="69" t="s">
        <v>2875</v>
      </c>
      <c r="K1171" s="69">
        <v>15</v>
      </c>
      <c r="L1171" s="70">
        <v>598</v>
      </c>
      <c r="M1171" s="71" t="str">
        <f t="shared" si="139"/>
        <v/>
      </c>
    </row>
    <row r="1172" spans="1:13" x14ac:dyDescent="0.2">
      <c r="A1172" s="54" t="s">
        <v>2187</v>
      </c>
      <c r="B1172" s="55">
        <v>130</v>
      </c>
      <c r="C1172" s="55" t="str">
        <f t="shared" si="136"/>
        <v>130</v>
      </c>
      <c r="D1172" s="56" t="str">
        <f t="shared" si="137"/>
        <v/>
      </c>
      <c r="E1172" s="63"/>
      <c r="F1172" s="58">
        <v>130</v>
      </c>
      <c r="G1172" s="59" t="str">
        <f t="shared" si="138"/>
        <v/>
      </c>
      <c r="H1172" s="60" t="s">
        <v>2188</v>
      </c>
      <c r="I1172" s="60" t="s">
        <v>2189</v>
      </c>
      <c r="J1172" s="60" t="s">
        <v>2875</v>
      </c>
      <c r="K1172" s="60">
        <v>46</v>
      </c>
      <c r="L1172" s="61"/>
      <c r="M1172" s="62" t="str">
        <f t="shared" si="139"/>
        <v/>
      </c>
    </row>
    <row r="1173" spans="1:13" x14ac:dyDescent="0.2">
      <c r="A1173" s="54" t="s">
        <v>2190</v>
      </c>
      <c r="B1173" s="55">
        <v>130</v>
      </c>
      <c r="C1173" s="55" t="str">
        <f t="shared" si="136"/>
        <v>130</v>
      </c>
      <c r="D1173" s="56" t="str">
        <f t="shared" si="137"/>
        <v/>
      </c>
      <c r="E1173" s="63"/>
      <c r="F1173" s="58">
        <v>130</v>
      </c>
      <c r="G1173" s="59" t="str">
        <f t="shared" si="138"/>
        <v/>
      </c>
      <c r="H1173" s="60" t="s">
        <v>2191</v>
      </c>
      <c r="I1173" s="60" t="s">
        <v>2189</v>
      </c>
      <c r="J1173" s="60" t="s">
        <v>2875</v>
      </c>
      <c r="K1173" s="60">
        <v>19</v>
      </c>
      <c r="L1173" s="61"/>
      <c r="M1173" s="62" t="str">
        <f t="shared" si="139"/>
        <v/>
      </c>
    </row>
    <row r="1174" spans="1:13" x14ac:dyDescent="0.2">
      <c r="A1174" s="54" t="s">
        <v>2194</v>
      </c>
      <c r="B1174" s="55">
        <v>130</v>
      </c>
      <c r="C1174" s="55" t="str">
        <f t="shared" si="136"/>
        <v>130</v>
      </c>
      <c r="D1174" s="56" t="str">
        <f t="shared" si="137"/>
        <v/>
      </c>
      <c r="E1174" s="63"/>
      <c r="F1174" s="58">
        <v>130</v>
      </c>
      <c r="G1174" s="59" t="str">
        <f t="shared" si="138"/>
        <v/>
      </c>
      <c r="H1174" s="60" t="s">
        <v>2195</v>
      </c>
      <c r="I1174" s="60" t="s">
        <v>2189</v>
      </c>
      <c r="J1174" s="60" t="s">
        <v>2875</v>
      </c>
      <c r="K1174" s="60">
        <v>18</v>
      </c>
      <c r="L1174" s="61"/>
      <c r="M1174" s="62" t="str">
        <f t="shared" si="139"/>
        <v/>
      </c>
    </row>
    <row r="1175" spans="1:13" x14ac:dyDescent="0.2">
      <c r="A1175" s="54" t="s">
        <v>2192</v>
      </c>
      <c r="B1175" s="55">
        <v>130</v>
      </c>
      <c r="C1175" s="55" t="str">
        <f t="shared" si="136"/>
        <v>130</v>
      </c>
      <c r="D1175" s="56" t="str">
        <f t="shared" si="137"/>
        <v/>
      </c>
      <c r="E1175" s="63"/>
      <c r="F1175" s="58">
        <v>130</v>
      </c>
      <c r="G1175" s="59" t="str">
        <f t="shared" si="138"/>
        <v/>
      </c>
      <c r="H1175" s="60" t="s">
        <v>2193</v>
      </c>
      <c r="I1175" s="60" t="s">
        <v>2189</v>
      </c>
      <c r="J1175" s="60" t="s">
        <v>2875</v>
      </c>
      <c r="K1175" s="60">
        <v>18</v>
      </c>
      <c r="L1175" s="61"/>
      <c r="M1175" s="62" t="str">
        <f t="shared" si="139"/>
        <v/>
      </c>
    </row>
    <row r="1176" spans="1:13" x14ac:dyDescent="0.2">
      <c r="A1176" s="54" t="s">
        <v>2196</v>
      </c>
      <c r="B1176" s="55">
        <v>130</v>
      </c>
      <c r="C1176" s="55" t="str">
        <f t="shared" si="136"/>
        <v>130</v>
      </c>
      <c r="D1176" s="56" t="str">
        <f t="shared" si="137"/>
        <v/>
      </c>
      <c r="E1176" s="63"/>
      <c r="F1176" s="58">
        <v>130</v>
      </c>
      <c r="G1176" s="59" t="str">
        <f t="shared" si="138"/>
        <v/>
      </c>
      <c r="H1176" s="60" t="s">
        <v>2197</v>
      </c>
      <c r="I1176" s="60" t="s">
        <v>2189</v>
      </c>
      <c r="J1176" s="60" t="s">
        <v>2881</v>
      </c>
      <c r="K1176" s="60">
        <v>15</v>
      </c>
      <c r="L1176" s="61"/>
      <c r="M1176" s="62" t="str">
        <f t="shared" si="139"/>
        <v/>
      </c>
    </row>
    <row r="1177" spans="1:13" x14ac:dyDescent="0.2">
      <c r="A1177" s="54" t="s">
        <v>2198</v>
      </c>
      <c r="B1177" s="55">
        <v>130</v>
      </c>
      <c r="C1177" s="55" t="str">
        <f t="shared" si="136"/>
        <v>130</v>
      </c>
      <c r="D1177" s="56" t="str">
        <f t="shared" si="137"/>
        <v/>
      </c>
      <c r="E1177" s="63"/>
      <c r="F1177" s="58">
        <v>130</v>
      </c>
      <c r="G1177" s="59" t="str">
        <f t="shared" si="138"/>
        <v/>
      </c>
      <c r="H1177" s="60" t="s">
        <v>2199</v>
      </c>
      <c r="I1177" s="60" t="s">
        <v>2189</v>
      </c>
      <c r="J1177" s="60" t="s">
        <v>2875</v>
      </c>
      <c r="K1177" s="60">
        <v>15</v>
      </c>
      <c r="L1177" s="61"/>
      <c r="M1177" s="62" t="str">
        <f t="shared" si="139"/>
        <v/>
      </c>
    </row>
    <row r="1178" spans="1:13" x14ac:dyDescent="0.2">
      <c r="A1178" s="54" t="s">
        <v>2200</v>
      </c>
      <c r="B1178" s="55">
        <v>130</v>
      </c>
      <c r="C1178" s="55" t="str">
        <f t="shared" si="136"/>
        <v>130</v>
      </c>
      <c r="D1178" s="56" t="str">
        <f t="shared" si="137"/>
        <v/>
      </c>
      <c r="E1178" s="63"/>
      <c r="F1178" s="58">
        <v>130</v>
      </c>
      <c r="G1178" s="59" t="str">
        <f t="shared" si="138"/>
        <v/>
      </c>
      <c r="H1178" s="60" t="s">
        <v>2201</v>
      </c>
      <c r="I1178" s="60" t="s">
        <v>2189</v>
      </c>
      <c r="J1178" s="60" t="s">
        <v>2875</v>
      </c>
      <c r="K1178" s="60">
        <v>13</v>
      </c>
      <c r="L1178" s="61"/>
      <c r="M1178" s="62" t="str">
        <f t="shared" si="139"/>
        <v/>
      </c>
    </row>
    <row r="1179" spans="1:13" x14ac:dyDescent="0.2">
      <c r="A1179" s="54" t="s">
        <v>2202</v>
      </c>
      <c r="B1179" s="55">
        <v>130</v>
      </c>
      <c r="C1179" s="55" t="str">
        <f t="shared" si="136"/>
        <v>130</v>
      </c>
      <c r="D1179" s="56" t="str">
        <f t="shared" si="137"/>
        <v/>
      </c>
      <c r="E1179" s="63"/>
      <c r="F1179" s="58">
        <v>130</v>
      </c>
      <c r="G1179" s="59" t="str">
        <f t="shared" si="138"/>
        <v/>
      </c>
      <c r="H1179" s="60" t="s">
        <v>2203</v>
      </c>
      <c r="I1179" s="60" t="s">
        <v>2204</v>
      </c>
      <c r="J1179" s="60" t="s">
        <v>2875</v>
      </c>
      <c r="K1179" s="60">
        <v>5</v>
      </c>
      <c r="L1179" s="61"/>
      <c r="M1179" s="62" t="str">
        <f t="shared" si="139"/>
        <v/>
      </c>
    </row>
    <row r="1180" spans="1:13" x14ac:dyDescent="0.2">
      <c r="A1180" s="64" t="s">
        <v>2205</v>
      </c>
      <c r="B1180" s="65">
        <v>130</v>
      </c>
      <c r="C1180" s="65" t="str">
        <f t="shared" si="136"/>
        <v>130</v>
      </c>
      <c r="D1180" s="66" t="str">
        <f t="shared" si="137"/>
        <v/>
      </c>
      <c r="E1180" s="63"/>
      <c r="F1180" s="67">
        <v>130</v>
      </c>
      <c r="G1180" s="68" t="str">
        <f t="shared" si="138"/>
        <v/>
      </c>
      <c r="H1180" s="69" t="s">
        <v>2206</v>
      </c>
      <c r="I1180" s="69" t="s">
        <v>2189</v>
      </c>
      <c r="J1180" s="69" t="s">
        <v>2878</v>
      </c>
      <c r="K1180" s="69">
        <v>2</v>
      </c>
      <c r="L1180" s="70">
        <v>151</v>
      </c>
      <c r="M1180" s="71" t="str">
        <f t="shared" si="139"/>
        <v/>
      </c>
    </row>
    <row r="1181" spans="1:13" x14ac:dyDescent="0.2">
      <c r="A1181" s="54" t="s">
        <v>2269</v>
      </c>
      <c r="B1181" s="55">
        <v>131</v>
      </c>
      <c r="C1181" s="55" t="str">
        <f t="shared" si="136"/>
        <v>131</v>
      </c>
      <c r="D1181" s="56" t="str">
        <f t="shared" si="137"/>
        <v/>
      </c>
      <c r="E1181" s="63"/>
      <c r="F1181" s="58">
        <v>131</v>
      </c>
      <c r="G1181" s="59" t="str">
        <f t="shared" si="138"/>
        <v/>
      </c>
      <c r="H1181" s="60" t="s">
        <v>2270</v>
      </c>
      <c r="I1181" s="60" t="s">
        <v>2271</v>
      </c>
      <c r="J1181" s="60" t="s">
        <v>2883</v>
      </c>
      <c r="K1181" s="60">
        <v>169</v>
      </c>
      <c r="L1181" s="61"/>
      <c r="M1181" s="62" t="str">
        <f t="shared" si="139"/>
        <v/>
      </c>
    </row>
    <row r="1182" spans="1:13" x14ac:dyDescent="0.2">
      <c r="A1182" s="54" t="s">
        <v>2272</v>
      </c>
      <c r="B1182" s="55">
        <v>131</v>
      </c>
      <c r="C1182" s="55" t="str">
        <f t="shared" si="136"/>
        <v>131</v>
      </c>
      <c r="D1182" s="56" t="str">
        <f t="shared" si="137"/>
        <v/>
      </c>
      <c r="E1182" s="63"/>
      <c r="F1182" s="58">
        <v>131</v>
      </c>
      <c r="G1182" s="59" t="str">
        <f t="shared" si="138"/>
        <v/>
      </c>
      <c r="H1182" s="60" t="s">
        <v>2273</v>
      </c>
      <c r="I1182" s="60" t="s">
        <v>2271</v>
      </c>
      <c r="J1182" s="60" t="s">
        <v>2883</v>
      </c>
      <c r="K1182" s="60">
        <v>144</v>
      </c>
      <c r="L1182" s="61"/>
      <c r="M1182" s="62" t="str">
        <f t="shared" si="139"/>
        <v/>
      </c>
    </row>
    <row r="1183" spans="1:13" x14ac:dyDescent="0.2">
      <c r="A1183" s="54" t="s">
        <v>2274</v>
      </c>
      <c r="B1183" s="55">
        <v>131</v>
      </c>
      <c r="C1183" s="55" t="str">
        <f t="shared" si="136"/>
        <v>131</v>
      </c>
      <c r="D1183" s="56" t="str">
        <f t="shared" si="137"/>
        <v/>
      </c>
      <c r="E1183" s="63"/>
      <c r="F1183" s="58">
        <v>131</v>
      </c>
      <c r="G1183" s="59" t="str">
        <f t="shared" si="138"/>
        <v/>
      </c>
      <c r="H1183" s="60" t="s">
        <v>2275</v>
      </c>
      <c r="I1183" s="60" t="s">
        <v>2271</v>
      </c>
      <c r="J1183" s="60" t="s">
        <v>2889</v>
      </c>
      <c r="K1183" s="60">
        <v>108</v>
      </c>
      <c r="L1183" s="61"/>
      <c r="M1183" s="62" t="str">
        <f t="shared" si="139"/>
        <v/>
      </c>
    </row>
    <row r="1184" spans="1:13" x14ac:dyDescent="0.2">
      <c r="A1184" s="54" t="s">
        <v>2276</v>
      </c>
      <c r="B1184" s="55">
        <v>131</v>
      </c>
      <c r="C1184" s="55" t="str">
        <f t="shared" si="136"/>
        <v>131</v>
      </c>
      <c r="D1184" s="56" t="str">
        <f t="shared" si="137"/>
        <v/>
      </c>
      <c r="E1184" s="63"/>
      <c r="F1184" s="58">
        <v>131</v>
      </c>
      <c r="G1184" s="59" t="str">
        <f t="shared" si="138"/>
        <v/>
      </c>
      <c r="H1184" s="60" t="s">
        <v>2277</v>
      </c>
      <c r="I1184" s="60" t="s">
        <v>2271</v>
      </c>
      <c r="J1184" s="60" t="s">
        <v>2883</v>
      </c>
      <c r="K1184" s="60">
        <v>72</v>
      </c>
      <c r="L1184" s="61"/>
      <c r="M1184" s="62" t="str">
        <f t="shared" si="139"/>
        <v/>
      </c>
    </row>
    <row r="1185" spans="1:13" x14ac:dyDescent="0.2">
      <c r="A1185" s="54" t="s">
        <v>2278</v>
      </c>
      <c r="B1185" s="55">
        <v>131</v>
      </c>
      <c r="C1185" s="55" t="str">
        <f t="shared" si="136"/>
        <v>131</v>
      </c>
      <c r="D1185" s="56" t="str">
        <f t="shared" si="137"/>
        <v/>
      </c>
      <c r="E1185" s="63"/>
      <c r="F1185" s="58">
        <v>131</v>
      </c>
      <c r="G1185" s="59" t="str">
        <f t="shared" si="138"/>
        <v/>
      </c>
      <c r="H1185" s="60" t="s">
        <v>2279</v>
      </c>
      <c r="I1185" s="60" t="s">
        <v>2271</v>
      </c>
      <c r="J1185" s="60" t="s">
        <v>2875</v>
      </c>
      <c r="K1185" s="60">
        <v>34</v>
      </c>
      <c r="L1185" s="61"/>
      <c r="M1185" s="62" t="str">
        <f t="shared" si="139"/>
        <v/>
      </c>
    </row>
    <row r="1186" spans="1:13" x14ac:dyDescent="0.2">
      <c r="A1186" s="54" t="s">
        <v>2280</v>
      </c>
      <c r="B1186" s="55">
        <v>131</v>
      </c>
      <c r="C1186" s="55" t="str">
        <f t="shared" si="136"/>
        <v>131</v>
      </c>
      <c r="D1186" s="56" t="str">
        <f t="shared" si="137"/>
        <v/>
      </c>
      <c r="E1186" s="63"/>
      <c r="F1186" s="58">
        <v>131</v>
      </c>
      <c r="G1186" s="59" t="str">
        <f t="shared" si="138"/>
        <v/>
      </c>
      <c r="H1186" s="60" t="s">
        <v>2281</v>
      </c>
      <c r="I1186" s="60" t="s">
        <v>2271</v>
      </c>
      <c r="J1186" s="60" t="s">
        <v>2875</v>
      </c>
      <c r="K1186" s="60">
        <v>31</v>
      </c>
      <c r="L1186" s="61"/>
      <c r="M1186" s="62" t="str">
        <f t="shared" si="139"/>
        <v/>
      </c>
    </row>
    <row r="1187" spans="1:13" x14ac:dyDescent="0.2">
      <c r="A1187" s="64" t="s">
        <v>2282</v>
      </c>
      <c r="B1187" s="65">
        <v>131</v>
      </c>
      <c r="C1187" s="65" t="str">
        <f t="shared" si="136"/>
        <v>131</v>
      </c>
      <c r="D1187" s="66" t="str">
        <f t="shared" si="137"/>
        <v/>
      </c>
      <c r="E1187" s="63"/>
      <c r="F1187" s="67">
        <v>131</v>
      </c>
      <c r="G1187" s="68" t="str">
        <f t="shared" si="138"/>
        <v/>
      </c>
      <c r="H1187" s="69" t="s">
        <v>2283</v>
      </c>
      <c r="I1187" s="69" t="s">
        <v>2271</v>
      </c>
      <c r="J1187" s="69" t="s">
        <v>2875</v>
      </c>
      <c r="K1187" s="69">
        <v>14</v>
      </c>
      <c r="L1187" s="70">
        <v>572</v>
      </c>
      <c r="M1187" s="71" t="str">
        <f t="shared" si="139"/>
        <v/>
      </c>
    </row>
    <row r="1188" spans="1:13" x14ac:dyDescent="0.2">
      <c r="A1188" s="54" t="s">
        <v>2210</v>
      </c>
      <c r="B1188" s="55">
        <v>132</v>
      </c>
      <c r="C1188" s="55" t="str">
        <f t="shared" si="136"/>
        <v>132</v>
      </c>
      <c r="D1188" s="56" t="str">
        <f t="shared" si="137"/>
        <v/>
      </c>
      <c r="E1188" s="63"/>
      <c r="F1188" s="58">
        <v>132</v>
      </c>
      <c r="G1188" s="59" t="str">
        <f t="shared" si="138"/>
        <v/>
      </c>
      <c r="H1188" s="60" t="s">
        <v>2211</v>
      </c>
      <c r="I1188" s="60" t="s">
        <v>2209</v>
      </c>
      <c r="J1188" s="60" t="s">
        <v>2883</v>
      </c>
      <c r="K1188" s="60">
        <v>211</v>
      </c>
      <c r="L1188" s="61"/>
      <c r="M1188" s="62" t="str">
        <f t="shared" si="139"/>
        <v/>
      </c>
    </row>
    <row r="1189" spans="1:13" x14ac:dyDescent="0.2">
      <c r="A1189" s="54" t="s">
        <v>2207</v>
      </c>
      <c r="B1189" s="55">
        <v>132</v>
      </c>
      <c r="C1189" s="55" t="str">
        <f t="shared" si="136"/>
        <v>132</v>
      </c>
      <c r="D1189" s="56" t="str">
        <f t="shared" si="137"/>
        <v/>
      </c>
      <c r="E1189" s="63"/>
      <c r="F1189" s="58">
        <v>132</v>
      </c>
      <c r="G1189" s="59" t="str">
        <f t="shared" si="138"/>
        <v/>
      </c>
      <c r="H1189" s="60" t="s">
        <v>2208</v>
      </c>
      <c r="I1189" s="60" t="s">
        <v>2209</v>
      </c>
      <c r="J1189" s="60" t="s">
        <v>2883</v>
      </c>
      <c r="K1189" s="60">
        <v>206</v>
      </c>
      <c r="L1189" s="61"/>
      <c r="M1189" s="62" t="str">
        <f t="shared" si="139"/>
        <v/>
      </c>
    </row>
    <row r="1190" spans="1:13" x14ac:dyDescent="0.2">
      <c r="A1190" s="54" t="s">
        <v>2212</v>
      </c>
      <c r="B1190" s="55">
        <v>132</v>
      </c>
      <c r="C1190" s="55" t="str">
        <f t="shared" si="136"/>
        <v>132</v>
      </c>
      <c r="D1190" s="56" t="str">
        <f t="shared" si="137"/>
        <v/>
      </c>
      <c r="E1190" s="63"/>
      <c r="F1190" s="58">
        <v>132</v>
      </c>
      <c r="G1190" s="59" t="str">
        <f t="shared" si="138"/>
        <v/>
      </c>
      <c r="H1190" s="60" t="s">
        <v>2213</v>
      </c>
      <c r="I1190" s="60" t="s">
        <v>2209</v>
      </c>
      <c r="J1190" s="60" t="s">
        <v>2875</v>
      </c>
      <c r="K1190" s="60">
        <v>115</v>
      </c>
      <c r="L1190" s="61"/>
      <c r="M1190" s="62" t="str">
        <f t="shared" si="139"/>
        <v/>
      </c>
    </row>
    <row r="1191" spans="1:13" x14ac:dyDescent="0.2">
      <c r="A1191" s="54" t="s">
        <v>2847</v>
      </c>
      <c r="B1191" s="55">
        <v>132</v>
      </c>
      <c r="C1191" s="55" t="str">
        <f t="shared" si="136"/>
        <v>132</v>
      </c>
      <c r="D1191" s="56" t="str">
        <f t="shared" si="137"/>
        <v/>
      </c>
      <c r="E1191" s="63"/>
      <c r="F1191" s="58">
        <v>132</v>
      </c>
      <c r="G1191" s="59" t="str">
        <f t="shared" si="138"/>
        <v/>
      </c>
      <c r="H1191" s="60" t="s">
        <v>2848</v>
      </c>
      <c r="I1191" s="60" t="s">
        <v>2209</v>
      </c>
      <c r="J1191" s="60" t="s">
        <v>2883</v>
      </c>
      <c r="K1191" s="60">
        <v>40</v>
      </c>
      <c r="L1191" s="61"/>
      <c r="M1191" s="62" t="str">
        <f t="shared" si="139"/>
        <v/>
      </c>
    </row>
    <row r="1192" spans="1:13" x14ac:dyDescent="0.2">
      <c r="A1192" s="54" t="s">
        <v>2214</v>
      </c>
      <c r="B1192" s="55">
        <v>132</v>
      </c>
      <c r="C1192" s="55" t="str">
        <f t="shared" si="136"/>
        <v>132</v>
      </c>
      <c r="D1192" s="56" t="str">
        <f t="shared" si="137"/>
        <v/>
      </c>
      <c r="E1192" s="63"/>
      <c r="F1192" s="58">
        <v>132</v>
      </c>
      <c r="G1192" s="59" t="str">
        <f t="shared" si="138"/>
        <v/>
      </c>
      <c r="H1192" s="60" t="s">
        <v>2215</v>
      </c>
      <c r="I1192" s="60" t="s">
        <v>2209</v>
      </c>
      <c r="J1192" s="60" t="s">
        <v>2875</v>
      </c>
      <c r="K1192" s="60">
        <v>31</v>
      </c>
      <c r="L1192" s="61"/>
      <c r="M1192" s="62" t="str">
        <f t="shared" si="139"/>
        <v/>
      </c>
    </row>
    <row r="1193" spans="1:13" x14ac:dyDescent="0.2">
      <c r="A1193" s="54" t="s">
        <v>2216</v>
      </c>
      <c r="B1193" s="55">
        <v>132</v>
      </c>
      <c r="C1193" s="55" t="str">
        <f t="shared" si="136"/>
        <v>132</v>
      </c>
      <c r="D1193" s="56" t="str">
        <f t="shared" si="137"/>
        <v/>
      </c>
      <c r="E1193" s="63"/>
      <c r="F1193" s="58">
        <v>132</v>
      </c>
      <c r="G1193" s="59" t="str">
        <f t="shared" si="138"/>
        <v/>
      </c>
      <c r="H1193" s="60" t="s">
        <v>2217</v>
      </c>
      <c r="I1193" s="60" t="s">
        <v>2209</v>
      </c>
      <c r="J1193" s="60" t="s">
        <v>2875</v>
      </c>
      <c r="K1193" s="60">
        <v>15</v>
      </c>
      <c r="L1193" s="61"/>
      <c r="M1193" s="62" t="str">
        <f t="shared" si="139"/>
        <v/>
      </c>
    </row>
    <row r="1194" spans="1:13" x14ac:dyDescent="0.2">
      <c r="A1194" s="54" t="s">
        <v>2218</v>
      </c>
      <c r="B1194" s="55">
        <v>132</v>
      </c>
      <c r="C1194" s="55" t="str">
        <f t="shared" si="136"/>
        <v>132</v>
      </c>
      <c r="D1194" s="56" t="str">
        <f t="shared" si="137"/>
        <v/>
      </c>
      <c r="E1194" s="63"/>
      <c r="F1194" s="58">
        <v>132</v>
      </c>
      <c r="G1194" s="59" t="str">
        <f t="shared" si="138"/>
        <v/>
      </c>
      <c r="H1194" s="60" t="s">
        <v>2219</v>
      </c>
      <c r="I1194" s="60" t="s">
        <v>2209</v>
      </c>
      <c r="J1194" s="60" t="s">
        <v>2875</v>
      </c>
      <c r="K1194" s="60">
        <v>12</v>
      </c>
      <c r="L1194" s="61"/>
      <c r="M1194" s="62" t="str">
        <f t="shared" si="139"/>
        <v/>
      </c>
    </row>
    <row r="1195" spans="1:13" x14ac:dyDescent="0.2">
      <c r="A1195" s="54" t="s">
        <v>2220</v>
      </c>
      <c r="B1195" s="55">
        <v>132</v>
      </c>
      <c r="C1195" s="55" t="str">
        <f t="shared" si="136"/>
        <v>132</v>
      </c>
      <c r="D1195" s="56" t="str">
        <f t="shared" si="137"/>
        <v/>
      </c>
      <c r="E1195" s="63"/>
      <c r="F1195" s="58">
        <v>132</v>
      </c>
      <c r="G1195" s="59" t="str">
        <f t="shared" si="138"/>
        <v/>
      </c>
      <c r="H1195" s="60" t="s">
        <v>2221</v>
      </c>
      <c r="I1195" s="60" t="s">
        <v>2078</v>
      </c>
      <c r="J1195" s="60" t="s">
        <v>2884</v>
      </c>
      <c r="K1195" s="60">
        <v>10</v>
      </c>
      <c r="L1195" s="61"/>
      <c r="M1195" s="62" t="str">
        <f t="shared" si="139"/>
        <v/>
      </c>
    </row>
    <row r="1196" spans="1:13" x14ac:dyDescent="0.2">
      <c r="A1196" s="64" t="s">
        <v>2222</v>
      </c>
      <c r="B1196" s="65">
        <v>132</v>
      </c>
      <c r="C1196" s="65" t="str">
        <f t="shared" si="136"/>
        <v>132</v>
      </c>
      <c r="D1196" s="66" t="str">
        <f t="shared" si="137"/>
        <v/>
      </c>
      <c r="E1196" s="63"/>
      <c r="F1196" s="67">
        <v>132</v>
      </c>
      <c r="G1196" s="68" t="str">
        <f t="shared" si="138"/>
        <v/>
      </c>
      <c r="H1196" s="69" t="s">
        <v>2223</v>
      </c>
      <c r="I1196" s="69" t="s">
        <v>2209</v>
      </c>
      <c r="J1196" s="69" t="s">
        <v>2881</v>
      </c>
      <c r="K1196" s="69">
        <v>3</v>
      </c>
      <c r="L1196" s="70">
        <v>643</v>
      </c>
      <c r="M1196" s="71" t="str">
        <f t="shared" si="139"/>
        <v/>
      </c>
    </row>
    <row r="1197" spans="1:13" x14ac:dyDescent="0.2">
      <c r="A1197" s="54" t="s">
        <v>2226</v>
      </c>
      <c r="B1197" s="55">
        <v>133</v>
      </c>
      <c r="C1197" s="55" t="str">
        <f t="shared" si="136"/>
        <v>133</v>
      </c>
      <c r="D1197" s="56" t="str">
        <f t="shared" si="137"/>
        <v/>
      </c>
      <c r="E1197" s="63"/>
      <c r="F1197" s="58">
        <v>133</v>
      </c>
      <c r="G1197" s="59" t="str">
        <f t="shared" si="138"/>
        <v/>
      </c>
      <c r="H1197" s="60" t="s">
        <v>2227</v>
      </c>
      <c r="I1197" s="60" t="s">
        <v>2204</v>
      </c>
      <c r="J1197" s="60" t="s">
        <v>2875</v>
      </c>
      <c r="K1197" s="60">
        <v>45</v>
      </c>
      <c r="L1197" s="61"/>
      <c r="M1197" s="62" t="str">
        <f t="shared" si="139"/>
        <v/>
      </c>
    </row>
    <row r="1198" spans="1:13" x14ac:dyDescent="0.2">
      <c r="A1198" s="54" t="s">
        <v>2230</v>
      </c>
      <c r="B1198" s="55">
        <v>133</v>
      </c>
      <c r="C1198" s="55" t="str">
        <f t="shared" si="136"/>
        <v>133</v>
      </c>
      <c r="D1198" s="56" t="str">
        <f t="shared" si="137"/>
        <v/>
      </c>
      <c r="E1198" s="63"/>
      <c r="F1198" s="58">
        <v>133</v>
      </c>
      <c r="G1198" s="59" t="str">
        <f t="shared" si="138"/>
        <v/>
      </c>
      <c r="H1198" s="60" t="s">
        <v>2231</v>
      </c>
      <c r="I1198" s="60" t="s">
        <v>2204</v>
      </c>
      <c r="J1198" s="60" t="s">
        <v>2875</v>
      </c>
      <c r="K1198" s="60">
        <v>23</v>
      </c>
      <c r="L1198" s="61"/>
      <c r="M1198" s="62" t="str">
        <f t="shared" si="139"/>
        <v/>
      </c>
    </row>
    <row r="1199" spans="1:13" x14ac:dyDescent="0.2">
      <c r="A1199" s="54" t="s">
        <v>2234</v>
      </c>
      <c r="B1199" s="55">
        <v>133</v>
      </c>
      <c r="C1199" s="55" t="str">
        <f t="shared" ref="C1199:C1230" si="140">F1199&amp;D1199</f>
        <v>133</v>
      </c>
      <c r="D1199" s="56" t="str">
        <f t="shared" ref="D1199:D1230" si="141">IF(E1199&gt;="A","X","")</f>
        <v/>
      </c>
      <c r="E1199" s="63"/>
      <c r="F1199" s="58">
        <v>133</v>
      </c>
      <c r="G1199" s="59" t="str">
        <f t="shared" ref="G1199:G1230" si="142">IF(F1199&lt;&gt;F1198,IF(AND(SUMIF(C:C,F1199&amp;"X",K:K)&gt;0,SUMIF(C:C,F1199&amp;"X",K:K)&lt;SUMIF(F:F,F1199,K:K)),"FB",""),"")</f>
        <v/>
      </c>
      <c r="H1199" s="60" t="s">
        <v>2235</v>
      </c>
      <c r="I1199" s="60" t="s">
        <v>2204</v>
      </c>
      <c r="J1199" s="60" t="s">
        <v>2875</v>
      </c>
      <c r="K1199" s="60">
        <v>18</v>
      </c>
      <c r="L1199" s="61"/>
      <c r="M1199" s="62" t="str">
        <f t="shared" ref="M1199:M1230" si="143">IF(D1199="X",K1199,"")</f>
        <v/>
      </c>
    </row>
    <row r="1200" spans="1:13" x14ac:dyDescent="0.2">
      <c r="A1200" s="54" t="s">
        <v>2236</v>
      </c>
      <c r="B1200" s="55">
        <v>133</v>
      </c>
      <c r="C1200" s="55" t="str">
        <f t="shared" si="140"/>
        <v>133</v>
      </c>
      <c r="D1200" s="56" t="str">
        <f t="shared" si="141"/>
        <v/>
      </c>
      <c r="E1200" s="63"/>
      <c r="F1200" s="58">
        <v>133</v>
      </c>
      <c r="G1200" s="59" t="str">
        <f t="shared" si="142"/>
        <v/>
      </c>
      <c r="H1200" s="60" t="s">
        <v>2237</v>
      </c>
      <c r="I1200" s="60" t="s">
        <v>2204</v>
      </c>
      <c r="J1200" s="60" t="s">
        <v>2875</v>
      </c>
      <c r="K1200" s="60">
        <v>16</v>
      </c>
      <c r="L1200" s="61"/>
      <c r="M1200" s="62" t="str">
        <f t="shared" si="143"/>
        <v/>
      </c>
    </row>
    <row r="1201" spans="1:13" x14ac:dyDescent="0.2">
      <c r="A1201" s="54" t="s">
        <v>2238</v>
      </c>
      <c r="B1201" s="55">
        <v>133</v>
      </c>
      <c r="C1201" s="55" t="str">
        <f t="shared" si="140"/>
        <v>133</v>
      </c>
      <c r="D1201" s="56" t="str">
        <f t="shared" si="141"/>
        <v/>
      </c>
      <c r="E1201" s="63"/>
      <c r="F1201" s="58">
        <v>133</v>
      </c>
      <c r="G1201" s="59" t="str">
        <f t="shared" si="142"/>
        <v/>
      </c>
      <c r="H1201" s="60" t="s">
        <v>2239</v>
      </c>
      <c r="I1201" s="60" t="s">
        <v>2204</v>
      </c>
      <c r="J1201" s="60" t="s">
        <v>2875</v>
      </c>
      <c r="K1201" s="60">
        <v>13</v>
      </c>
      <c r="L1201" s="61"/>
      <c r="M1201" s="62" t="str">
        <f t="shared" si="143"/>
        <v/>
      </c>
    </row>
    <row r="1202" spans="1:13" x14ac:dyDescent="0.2">
      <c r="A1202" s="54" t="s">
        <v>2240</v>
      </c>
      <c r="B1202" s="55">
        <v>133</v>
      </c>
      <c r="C1202" s="55" t="str">
        <f t="shared" si="140"/>
        <v>133</v>
      </c>
      <c r="D1202" s="56" t="str">
        <f t="shared" si="141"/>
        <v/>
      </c>
      <c r="E1202" s="63"/>
      <c r="F1202" s="58">
        <v>133</v>
      </c>
      <c r="G1202" s="59" t="str">
        <f t="shared" si="142"/>
        <v/>
      </c>
      <c r="H1202" s="60" t="s">
        <v>2241</v>
      </c>
      <c r="I1202" s="60" t="s">
        <v>2204</v>
      </c>
      <c r="J1202" s="60" t="s">
        <v>2875</v>
      </c>
      <c r="K1202" s="60">
        <v>11</v>
      </c>
      <c r="L1202" s="61"/>
      <c r="M1202" s="62" t="str">
        <f t="shared" si="143"/>
        <v/>
      </c>
    </row>
    <row r="1203" spans="1:13" x14ac:dyDescent="0.2">
      <c r="A1203" s="54" t="s">
        <v>2242</v>
      </c>
      <c r="B1203" s="55">
        <v>133</v>
      </c>
      <c r="C1203" s="55" t="str">
        <f t="shared" si="140"/>
        <v>133</v>
      </c>
      <c r="D1203" s="56" t="str">
        <f t="shared" si="141"/>
        <v/>
      </c>
      <c r="E1203" s="63"/>
      <c r="F1203" s="58">
        <v>133</v>
      </c>
      <c r="G1203" s="59" t="str">
        <f t="shared" si="142"/>
        <v/>
      </c>
      <c r="H1203" s="60" t="s">
        <v>2243</v>
      </c>
      <c r="I1203" s="60" t="s">
        <v>2204</v>
      </c>
      <c r="J1203" s="60" t="s">
        <v>2875</v>
      </c>
      <c r="K1203" s="60">
        <v>9</v>
      </c>
      <c r="L1203" s="61"/>
      <c r="M1203" s="62" t="str">
        <f t="shared" si="143"/>
        <v/>
      </c>
    </row>
    <row r="1204" spans="1:13" x14ac:dyDescent="0.2">
      <c r="A1204" s="64" t="s">
        <v>2244</v>
      </c>
      <c r="B1204" s="65">
        <v>133</v>
      </c>
      <c r="C1204" s="65" t="str">
        <f t="shared" si="140"/>
        <v>133</v>
      </c>
      <c r="D1204" s="66" t="str">
        <f t="shared" si="141"/>
        <v/>
      </c>
      <c r="E1204" s="63"/>
      <c r="F1204" s="67">
        <v>133</v>
      </c>
      <c r="G1204" s="68" t="str">
        <f t="shared" si="142"/>
        <v/>
      </c>
      <c r="H1204" s="69" t="s">
        <v>2245</v>
      </c>
      <c r="I1204" s="69" t="s">
        <v>2204</v>
      </c>
      <c r="J1204" s="69" t="s">
        <v>2878</v>
      </c>
      <c r="K1204" s="69">
        <v>3</v>
      </c>
      <c r="L1204" s="70">
        <v>138</v>
      </c>
      <c r="M1204" s="71" t="str">
        <f t="shared" si="143"/>
        <v/>
      </c>
    </row>
    <row r="1205" spans="1:13" x14ac:dyDescent="0.2">
      <c r="A1205" s="54" t="s">
        <v>2849</v>
      </c>
      <c r="B1205" s="55">
        <v>134</v>
      </c>
      <c r="C1205" s="55" t="str">
        <f t="shared" si="140"/>
        <v>134</v>
      </c>
      <c r="D1205" s="56" t="str">
        <f t="shared" si="141"/>
        <v/>
      </c>
      <c r="E1205" s="63"/>
      <c r="F1205" s="58">
        <v>134</v>
      </c>
      <c r="G1205" s="59" t="str">
        <f t="shared" si="142"/>
        <v/>
      </c>
      <c r="H1205" s="60" t="s">
        <v>2850</v>
      </c>
      <c r="I1205" s="60" t="s">
        <v>2204</v>
      </c>
      <c r="J1205" s="60" t="s">
        <v>2883</v>
      </c>
      <c r="K1205" s="60">
        <v>697</v>
      </c>
      <c r="L1205" s="61"/>
      <c r="M1205" s="62" t="str">
        <f t="shared" si="143"/>
        <v/>
      </c>
    </row>
    <row r="1206" spans="1:13" x14ac:dyDescent="0.2">
      <c r="A1206" s="54" t="s">
        <v>2224</v>
      </c>
      <c r="B1206" s="55">
        <v>134</v>
      </c>
      <c r="C1206" s="55" t="str">
        <f t="shared" si="140"/>
        <v>134</v>
      </c>
      <c r="D1206" s="56" t="str">
        <f t="shared" si="141"/>
        <v/>
      </c>
      <c r="E1206" s="63"/>
      <c r="F1206" s="58">
        <v>134</v>
      </c>
      <c r="G1206" s="59" t="str">
        <f t="shared" si="142"/>
        <v/>
      </c>
      <c r="H1206" s="60" t="s">
        <v>2225</v>
      </c>
      <c r="I1206" s="60" t="s">
        <v>2204</v>
      </c>
      <c r="J1206" s="60" t="s">
        <v>2878</v>
      </c>
      <c r="K1206" s="60">
        <v>54</v>
      </c>
      <c r="L1206" s="61"/>
      <c r="M1206" s="62" t="str">
        <f t="shared" si="143"/>
        <v/>
      </c>
    </row>
    <row r="1207" spans="1:13" x14ac:dyDescent="0.2">
      <c r="A1207" s="54" t="s">
        <v>2228</v>
      </c>
      <c r="B1207" s="55">
        <v>134</v>
      </c>
      <c r="C1207" s="55" t="str">
        <f t="shared" si="140"/>
        <v>134</v>
      </c>
      <c r="D1207" s="56" t="str">
        <f t="shared" si="141"/>
        <v/>
      </c>
      <c r="E1207" s="63"/>
      <c r="F1207" s="58">
        <v>134</v>
      </c>
      <c r="G1207" s="59" t="str">
        <f t="shared" si="142"/>
        <v/>
      </c>
      <c r="H1207" s="60" t="s">
        <v>2229</v>
      </c>
      <c r="I1207" s="60" t="s">
        <v>2204</v>
      </c>
      <c r="J1207" s="60" t="s">
        <v>2875</v>
      </c>
      <c r="K1207" s="60">
        <v>32</v>
      </c>
      <c r="L1207" s="61"/>
      <c r="M1207" s="62" t="str">
        <f t="shared" si="143"/>
        <v/>
      </c>
    </row>
    <row r="1208" spans="1:13" x14ac:dyDescent="0.2">
      <c r="A1208" s="54" t="s">
        <v>2232</v>
      </c>
      <c r="B1208" s="55">
        <v>134</v>
      </c>
      <c r="C1208" s="55" t="str">
        <f t="shared" si="140"/>
        <v>134</v>
      </c>
      <c r="D1208" s="56" t="str">
        <f t="shared" si="141"/>
        <v/>
      </c>
      <c r="E1208" s="63"/>
      <c r="F1208" s="58">
        <v>134</v>
      </c>
      <c r="G1208" s="59" t="str">
        <f t="shared" si="142"/>
        <v/>
      </c>
      <c r="H1208" s="60" t="s">
        <v>2233</v>
      </c>
      <c r="I1208" s="60" t="s">
        <v>2204</v>
      </c>
      <c r="J1208" s="60" t="s">
        <v>2875</v>
      </c>
      <c r="K1208" s="60">
        <v>18</v>
      </c>
      <c r="L1208" s="61"/>
      <c r="M1208" s="62" t="str">
        <f t="shared" si="143"/>
        <v/>
      </c>
    </row>
    <row r="1209" spans="1:13" x14ac:dyDescent="0.2">
      <c r="A1209" s="54" t="s">
        <v>2247</v>
      </c>
      <c r="B1209" s="55">
        <v>134</v>
      </c>
      <c r="C1209" s="55" t="str">
        <f t="shared" si="140"/>
        <v>134</v>
      </c>
      <c r="D1209" s="56" t="str">
        <f t="shared" si="141"/>
        <v/>
      </c>
      <c r="E1209" s="63"/>
      <c r="F1209" s="58">
        <v>134</v>
      </c>
      <c r="G1209" s="59" t="str">
        <f t="shared" si="142"/>
        <v/>
      </c>
      <c r="H1209" s="60" t="s">
        <v>2248</v>
      </c>
      <c r="I1209" s="60" t="s">
        <v>2246</v>
      </c>
      <c r="J1209" s="60" t="s">
        <v>2875</v>
      </c>
      <c r="K1209" s="60">
        <v>13</v>
      </c>
      <c r="L1209" s="61"/>
      <c r="M1209" s="62" t="str">
        <f t="shared" si="143"/>
        <v/>
      </c>
    </row>
    <row r="1210" spans="1:13" x14ac:dyDescent="0.2">
      <c r="A1210" s="64" t="s">
        <v>2265</v>
      </c>
      <c r="B1210" s="65">
        <v>134</v>
      </c>
      <c r="C1210" s="65" t="str">
        <f t="shared" si="140"/>
        <v>134</v>
      </c>
      <c r="D1210" s="66" t="str">
        <f t="shared" si="141"/>
        <v/>
      </c>
      <c r="E1210" s="63"/>
      <c r="F1210" s="67">
        <v>134</v>
      </c>
      <c r="G1210" s="68" t="str">
        <f t="shared" si="142"/>
        <v/>
      </c>
      <c r="H1210" s="69" t="s">
        <v>2266</v>
      </c>
      <c r="I1210" s="69" t="s">
        <v>2204</v>
      </c>
      <c r="J1210" s="69" t="s">
        <v>2878</v>
      </c>
      <c r="K1210" s="69">
        <v>5</v>
      </c>
      <c r="L1210" s="70">
        <v>819</v>
      </c>
      <c r="M1210" s="71" t="str">
        <f t="shared" si="143"/>
        <v/>
      </c>
    </row>
    <row r="1211" spans="1:13" x14ac:dyDescent="0.2">
      <c r="A1211" s="54" t="s">
        <v>2249</v>
      </c>
      <c r="B1211" s="55">
        <v>135</v>
      </c>
      <c r="C1211" s="55" t="str">
        <f t="shared" si="140"/>
        <v>135</v>
      </c>
      <c r="D1211" s="56" t="str">
        <f t="shared" si="141"/>
        <v/>
      </c>
      <c r="E1211" s="63"/>
      <c r="F1211" s="58">
        <v>135</v>
      </c>
      <c r="G1211" s="59" t="str">
        <f t="shared" si="142"/>
        <v/>
      </c>
      <c r="H1211" s="60" t="s">
        <v>2250</v>
      </c>
      <c r="I1211" s="60" t="s">
        <v>2246</v>
      </c>
      <c r="J1211" s="60" t="s">
        <v>2875</v>
      </c>
      <c r="K1211" s="60">
        <v>104</v>
      </c>
      <c r="L1211" s="61"/>
      <c r="M1211" s="62" t="str">
        <f t="shared" si="143"/>
        <v/>
      </c>
    </row>
    <row r="1212" spans="1:13" x14ac:dyDescent="0.2">
      <c r="A1212" s="54" t="s">
        <v>2255</v>
      </c>
      <c r="B1212" s="55">
        <v>135</v>
      </c>
      <c r="C1212" s="55" t="str">
        <f t="shared" si="140"/>
        <v>135</v>
      </c>
      <c r="D1212" s="56" t="str">
        <f t="shared" si="141"/>
        <v/>
      </c>
      <c r="E1212" s="63"/>
      <c r="F1212" s="58">
        <v>135</v>
      </c>
      <c r="G1212" s="59" t="str">
        <f t="shared" si="142"/>
        <v/>
      </c>
      <c r="H1212" s="60" t="s">
        <v>2256</v>
      </c>
      <c r="I1212" s="60" t="s">
        <v>2189</v>
      </c>
      <c r="J1212" s="60" t="s">
        <v>2875</v>
      </c>
      <c r="K1212" s="60">
        <v>31</v>
      </c>
      <c r="L1212" s="61"/>
      <c r="M1212" s="62" t="str">
        <f t="shared" si="143"/>
        <v/>
      </c>
    </row>
    <row r="1213" spans="1:13" x14ac:dyDescent="0.2">
      <c r="A1213" s="54" t="s">
        <v>2251</v>
      </c>
      <c r="B1213" s="55">
        <v>135</v>
      </c>
      <c r="C1213" s="55" t="str">
        <f t="shared" si="140"/>
        <v>135</v>
      </c>
      <c r="D1213" s="56" t="str">
        <f t="shared" si="141"/>
        <v/>
      </c>
      <c r="E1213" s="63"/>
      <c r="F1213" s="58">
        <v>135</v>
      </c>
      <c r="G1213" s="59" t="str">
        <f t="shared" si="142"/>
        <v/>
      </c>
      <c r="H1213" s="60" t="s">
        <v>2252</v>
      </c>
      <c r="I1213" s="60" t="s">
        <v>2246</v>
      </c>
      <c r="J1213" s="60" t="s">
        <v>2875</v>
      </c>
      <c r="K1213" s="60">
        <v>25</v>
      </c>
      <c r="L1213" s="61"/>
      <c r="M1213" s="62" t="str">
        <f t="shared" si="143"/>
        <v/>
      </c>
    </row>
    <row r="1214" spans="1:13" x14ac:dyDescent="0.2">
      <c r="A1214" s="54" t="s">
        <v>2253</v>
      </c>
      <c r="B1214" s="55">
        <v>135</v>
      </c>
      <c r="C1214" s="55" t="str">
        <f t="shared" si="140"/>
        <v>135</v>
      </c>
      <c r="D1214" s="56" t="str">
        <f t="shared" si="141"/>
        <v/>
      </c>
      <c r="E1214" s="63"/>
      <c r="F1214" s="58">
        <v>135</v>
      </c>
      <c r="G1214" s="59" t="str">
        <f t="shared" si="142"/>
        <v/>
      </c>
      <c r="H1214" s="60" t="s">
        <v>2254</v>
      </c>
      <c r="I1214" s="60" t="s">
        <v>2246</v>
      </c>
      <c r="J1214" s="60" t="s">
        <v>2875</v>
      </c>
      <c r="K1214" s="60">
        <v>23</v>
      </c>
      <c r="L1214" s="61"/>
      <c r="M1214" s="62" t="str">
        <f t="shared" si="143"/>
        <v/>
      </c>
    </row>
    <row r="1215" spans="1:13" x14ac:dyDescent="0.2">
      <c r="A1215" s="54" t="s">
        <v>2257</v>
      </c>
      <c r="B1215" s="55">
        <v>135</v>
      </c>
      <c r="C1215" s="55" t="str">
        <f t="shared" si="140"/>
        <v>135</v>
      </c>
      <c r="D1215" s="56" t="str">
        <f t="shared" si="141"/>
        <v/>
      </c>
      <c r="E1215" s="63"/>
      <c r="F1215" s="58">
        <v>135</v>
      </c>
      <c r="G1215" s="59" t="str">
        <f t="shared" si="142"/>
        <v/>
      </c>
      <c r="H1215" s="60" t="s">
        <v>2258</v>
      </c>
      <c r="I1215" s="60" t="s">
        <v>2246</v>
      </c>
      <c r="J1215" s="60" t="s">
        <v>2884</v>
      </c>
      <c r="K1215" s="60">
        <v>9</v>
      </c>
      <c r="L1215" s="61"/>
      <c r="M1215" s="62" t="str">
        <f t="shared" si="143"/>
        <v/>
      </c>
    </row>
    <row r="1216" spans="1:13" x14ac:dyDescent="0.2">
      <c r="A1216" s="54" t="s">
        <v>2259</v>
      </c>
      <c r="B1216" s="55">
        <v>135</v>
      </c>
      <c r="C1216" s="55" t="str">
        <f t="shared" si="140"/>
        <v>135</v>
      </c>
      <c r="D1216" s="56" t="str">
        <f t="shared" si="141"/>
        <v/>
      </c>
      <c r="E1216" s="63"/>
      <c r="F1216" s="58">
        <v>135</v>
      </c>
      <c r="G1216" s="59" t="str">
        <f t="shared" si="142"/>
        <v/>
      </c>
      <c r="H1216" s="60" t="s">
        <v>2260</v>
      </c>
      <c r="I1216" s="60" t="s">
        <v>2246</v>
      </c>
      <c r="J1216" s="60" t="s">
        <v>2875</v>
      </c>
      <c r="K1216" s="60">
        <v>8</v>
      </c>
      <c r="L1216" s="61"/>
      <c r="M1216" s="62" t="str">
        <f t="shared" si="143"/>
        <v/>
      </c>
    </row>
    <row r="1217" spans="1:13" x14ac:dyDescent="0.2">
      <c r="A1217" s="54" t="s">
        <v>2261</v>
      </c>
      <c r="B1217" s="55">
        <v>135</v>
      </c>
      <c r="C1217" s="55" t="str">
        <f t="shared" si="140"/>
        <v>135</v>
      </c>
      <c r="D1217" s="56" t="str">
        <f t="shared" si="141"/>
        <v/>
      </c>
      <c r="E1217" s="63"/>
      <c r="F1217" s="58">
        <v>135</v>
      </c>
      <c r="G1217" s="59" t="str">
        <f t="shared" si="142"/>
        <v/>
      </c>
      <c r="H1217" s="60" t="s">
        <v>2262</v>
      </c>
      <c r="I1217" s="60" t="s">
        <v>2189</v>
      </c>
      <c r="J1217" s="60" t="s">
        <v>2875</v>
      </c>
      <c r="K1217" s="60">
        <v>6</v>
      </c>
      <c r="L1217" s="61"/>
      <c r="M1217" s="62" t="str">
        <f t="shared" si="143"/>
        <v/>
      </c>
    </row>
    <row r="1218" spans="1:13" x14ac:dyDescent="0.2">
      <c r="A1218" s="54" t="s">
        <v>2263</v>
      </c>
      <c r="B1218" s="55">
        <v>135</v>
      </c>
      <c r="C1218" s="55" t="str">
        <f t="shared" si="140"/>
        <v>135</v>
      </c>
      <c r="D1218" s="56" t="str">
        <f t="shared" si="141"/>
        <v/>
      </c>
      <c r="E1218" s="63"/>
      <c r="F1218" s="58">
        <v>135</v>
      </c>
      <c r="G1218" s="59" t="str">
        <f t="shared" si="142"/>
        <v/>
      </c>
      <c r="H1218" s="60" t="s">
        <v>2264</v>
      </c>
      <c r="I1218" s="60" t="s">
        <v>2189</v>
      </c>
      <c r="J1218" s="60" t="s">
        <v>2878</v>
      </c>
      <c r="K1218" s="60">
        <v>4</v>
      </c>
      <c r="L1218" s="61"/>
      <c r="M1218" s="62" t="str">
        <f t="shared" si="143"/>
        <v/>
      </c>
    </row>
    <row r="1219" spans="1:13" x14ac:dyDescent="0.2">
      <c r="A1219" s="64" t="s">
        <v>2267</v>
      </c>
      <c r="B1219" s="65">
        <v>135</v>
      </c>
      <c r="C1219" s="65" t="str">
        <f t="shared" si="140"/>
        <v>135</v>
      </c>
      <c r="D1219" s="66" t="str">
        <f t="shared" si="141"/>
        <v/>
      </c>
      <c r="E1219" s="63"/>
      <c r="F1219" s="67">
        <v>135</v>
      </c>
      <c r="G1219" s="68" t="str">
        <f t="shared" si="142"/>
        <v/>
      </c>
      <c r="H1219" s="69" t="s">
        <v>2268</v>
      </c>
      <c r="I1219" s="69" t="s">
        <v>2189</v>
      </c>
      <c r="J1219" s="69" t="s">
        <v>2877</v>
      </c>
      <c r="K1219" s="69">
        <v>3</v>
      </c>
      <c r="L1219" s="70">
        <v>213</v>
      </c>
      <c r="M1219" s="71" t="str">
        <f t="shared" si="143"/>
        <v/>
      </c>
    </row>
    <row r="1220" spans="1:13" x14ac:dyDescent="0.2">
      <c r="A1220" s="54" t="s">
        <v>2284</v>
      </c>
      <c r="B1220" s="55">
        <v>136</v>
      </c>
      <c r="C1220" s="55" t="str">
        <f t="shared" si="140"/>
        <v>136</v>
      </c>
      <c r="D1220" s="56" t="str">
        <f t="shared" si="141"/>
        <v/>
      </c>
      <c r="E1220" s="63"/>
      <c r="F1220" s="58">
        <v>136</v>
      </c>
      <c r="G1220" s="59" t="str">
        <f t="shared" si="142"/>
        <v/>
      </c>
      <c r="H1220" s="60" t="s">
        <v>2285</v>
      </c>
      <c r="I1220" s="60" t="s">
        <v>2246</v>
      </c>
      <c r="J1220" s="60" t="s">
        <v>2883</v>
      </c>
      <c r="K1220" s="60">
        <v>607</v>
      </c>
      <c r="L1220" s="61"/>
      <c r="M1220" s="62" t="str">
        <f t="shared" si="143"/>
        <v/>
      </c>
    </row>
    <row r="1221" spans="1:13" x14ac:dyDescent="0.2">
      <c r="A1221" s="54" t="s">
        <v>2286</v>
      </c>
      <c r="B1221" s="55">
        <v>136</v>
      </c>
      <c r="C1221" s="55" t="str">
        <f t="shared" si="140"/>
        <v>136</v>
      </c>
      <c r="D1221" s="56" t="str">
        <f t="shared" si="141"/>
        <v/>
      </c>
      <c r="E1221" s="63"/>
      <c r="F1221" s="58">
        <v>136</v>
      </c>
      <c r="G1221" s="59" t="str">
        <f t="shared" si="142"/>
        <v/>
      </c>
      <c r="H1221" s="60" t="s">
        <v>2287</v>
      </c>
      <c r="I1221" s="60" t="s">
        <v>2246</v>
      </c>
      <c r="J1221" s="60" t="s">
        <v>2883</v>
      </c>
      <c r="K1221" s="60">
        <v>391</v>
      </c>
      <c r="L1221" s="61"/>
      <c r="M1221" s="62" t="str">
        <f t="shared" si="143"/>
        <v/>
      </c>
    </row>
    <row r="1222" spans="1:13" x14ac:dyDescent="0.2">
      <c r="A1222" s="54" t="s">
        <v>2288</v>
      </c>
      <c r="B1222" s="55">
        <v>136</v>
      </c>
      <c r="C1222" s="55" t="str">
        <f t="shared" si="140"/>
        <v>136</v>
      </c>
      <c r="D1222" s="56" t="str">
        <f t="shared" si="141"/>
        <v/>
      </c>
      <c r="E1222" s="63"/>
      <c r="F1222" s="58">
        <v>136</v>
      </c>
      <c r="G1222" s="59" t="str">
        <f t="shared" si="142"/>
        <v/>
      </c>
      <c r="H1222" s="60" t="s">
        <v>2289</v>
      </c>
      <c r="I1222" s="60" t="s">
        <v>2246</v>
      </c>
      <c r="J1222" s="60" t="s">
        <v>2889</v>
      </c>
      <c r="K1222" s="60">
        <v>94</v>
      </c>
      <c r="L1222" s="61"/>
      <c r="M1222" s="62" t="str">
        <f t="shared" si="143"/>
        <v/>
      </c>
    </row>
    <row r="1223" spans="1:13" x14ac:dyDescent="0.2">
      <c r="A1223" s="54" t="s">
        <v>2290</v>
      </c>
      <c r="B1223" s="55">
        <v>136</v>
      </c>
      <c r="C1223" s="55" t="str">
        <f t="shared" si="140"/>
        <v>136</v>
      </c>
      <c r="D1223" s="56" t="str">
        <f t="shared" si="141"/>
        <v/>
      </c>
      <c r="E1223" s="63"/>
      <c r="F1223" s="58">
        <v>136</v>
      </c>
      <c r="G1223" s="59" t="str">
        <f t="shared" si="142"/>
        <v/>
      </c>
      <c r="H1223" s="60" t="s">
        <v>2291</v>
      </c>
      <c r="I1223" s="60" t="s">
        <v>2246</v>
      </c>
      <c r="J1223" s="60" t="s">
        <v>2875</v>
      </c>
      <c r="K1223" s="60">
        <v>61</v>
      </c>
      <c r="L1223" s="61"/>
      <c r="M1223" s="62" t="str">
        <f t="shared" si="143"/>
        <v/>
      </c>
    </row>
    <row r="1224" spans="1:13" x14ac:dyDescent="0.2">
      <c r="A1224" s="54" t="s">
        <v>2292</v>
      </c>
      <c r="B1224" s="55">
        <v>136</v>
      </c>
      <c r="C1224" s="55" t="str">
        <f t="shared" si="140"/>
        <v>136</v>
      </c>
      <c r="D1224" s="56" t="str">
        <f t="shared" si="141"/>
        <v/>
      </c>
      <c r="E1224" s="63"/>
      <c r="F1224" s="58">
        <v>136</v>
      </c>
      <c r="G1224" s="59" t="str">
        <f t="shared" si="142"/>
        <v/>
      </c>
      <c r="H1224" s="60" t="s">
        <v>2293</v>
      </c>
      <c r="I1224" s="60" t="s">
        <v>2246</v>
      </c>
      <c r="J1224" s="60" t="s">
        <v>2875</v>
      </c>
      <c r="K1224" s="60">
        <v>37</v>
      </c>
      <c r="L1224" s="61"/>
      <c r="M1224" s="62" t="str">
        <f t="shared" si="143"/>
        <v/>
      </c>
    </row>
    <row r="1225" spans="1:13" x14ac:dyDescent="0.2">
      <c r="A1225" s="54" t="s">
        <v>2294</v>
      </c>
      <c r="B1225" s="55">
        <v>136</v>
      </c>
      <c r="C1225" s="55" t="str">
        <f t="shared" si="140"/>
        <v>136</v>
      </c>
      <c r="D1225" s="56" t="str">
        <f t="shared" si="141"/>
        <v/>
      </c>
      <c r="E1225" s="63"/>
      <c r="F1225" s="58">
        <v>136</v>
      </c>
      <c r="G1225" s="59" t="str">
        <f t="shared" si="142"/>
        <v/>
      </c>
      <c r="H1225" s="60" t="s">
        <v>2295</v>
      </c>
      <c r="I1225" s="60" t="s">
        <v>2246</v>
      </c>
      <c r="J1225" s="60" t="s">
        <v>2881</v>
      </c>
      <c r="K1225" s="60">
        <v>35</v>
      </c>
      <c r="L1225" s="61"/>
      <c r="M1225" s="62" t="str">
        <f t="shared" si="143"/>
        <v/>
      </c>
    </row>
    <row r="1226" spans="1:13" x14ac:dyDescent="0.2">
      <c r="A1226" s="54" t="s">
        <v>2296</v>
      </c>
      <c r="B1226" s="55">
        <v>136</v>
      </c>
      <c r="C1226" s="55" t="str">
        <f t="shared" si="140"/>
        <v>136</v>
      </c>
      <c r="D1226" s="56" t="str">
        <f t="shared" si="141"/>
        <v/>
      </c>
      <c r="E1226" s="63"/>
      <c r="F1226" s="58">
        <v>136</v>
      </c>
      <c r="G1226" s="59" t="str">
        <f t="shared" si="142"/>
        <v/>
      </c>
      <c r="H1226" s="60" t="s">
        <v>2297</v>
      </c>
      <c r="I1226" s="60" t="s">
        <v>2246</v>
      </c>
      <c r="J1226" s="60" t="s">
        <v>2875</v>
      </c>
      <c r="K1226" s="60">
        <v>19</v>
      </c>
      <c r="L1226" s="61"/>
      <c r="M1226" s="62" t="str">
        <f t="shared" si="143"/>
        <v/>
      </c>
    </row>
    <row r="1227" spans="1:13" x14ac:dyDescent="0.2">
      <c r="A1227" s="54" t="s">
        <v>2302</v>
      </c>
      <c r="B1227" s="55">
        <v>136</v>
      </c>
      <c r="C1227" s="55" t="str">
        <f t="shared" si="140"/>
        <v>136</v>
      </c>
      <c r="D1227" s="56" t="str">
        <f t="shared" si="141"/>
        <v/>
      </c>
      <c r="E1227" s="63"/>
      <c r="F1227" s="58">
        <v>136</v>
      </c>
      <c r="G1227" s="59" t="str">
        <f t="shared" si="142"/>
        <v/>
      </c>
      <c r="H1227" s="60" t="s">
        <v>2303</v>
      </c>
      <c r="I1227" s="60" t="s">
        <v>2246</v>
      </c>
      <c r="J1227" s="60" t="s">
        <v>2875</v>
      </c>
      <c r="K1227" s="60">
        <v>17</v>
      </c>
      <c r="L1227" s="61"/>
      <c r="M1227" s="62" t="str">
        <f t="shared" si="143"/>
        <v/>
      </c>
    </row>
    <row r="1228" spans="1:13" x14ac:dyDescent="0.2">
      <c r="A1228" s="54" t="s">
        <v>2300</v>
      </c>
      <c r="B1228" s="55">
        <v>136</v>
      </c>
      <c r="C1228" s="55" t="str">
        <f t="shared" si="140"/>
        <v>136</v>
      </c>
      <c r="D1228" s="56" t="str">
        <f t="shared" si="141"/>
        <v/>
      </c>
      <c r="E1228" s="63"/>
      <c r="F1228" s="58">
        <v>136</v>
      </c>
      <c r="G1228" s="59" t="str">
        <f t="shared" si="142"/>
        <v/>
      </c>
      <c r="H1228" s="60" t="s">
        <v>2301</v>
      </c>
      <c r="I1228" s="60" t="s">
        <v>2246</v>
      </c>
      <c r="J1228" s="60" t="s">
        <v>2875</v>
      </c>
      <c r="K1228" s="60">
        <v>16</v>
      </c>
      <c r="L1228" s="61"/>
      <c r="M1228" s="62" t="str">
        <f t="shared" si="143"/>
        <v/>
      </c>
    </row>
    <row r="1229" spans="1:13" x14ac:dyDescent="0.2">
      <c r="A1229" s="54" t="s">
        <v>2298</v>
      </c>
      <c r="B1229" s="55">
        <v>136</v>
      </c>
      <c r="C1229" s="55" t="str">
        <f t="shared" si="140"/>
        <v>136</v>
      </c>
      <c r="D1229" s="56" t="str">
        <f t="shared" si="141"/>
        <v/>
      </c>
      <c r="E1229" s="63"/>
      <c r="F1229" s="58">
        <v>136</v>
      </c>
      <c r="G1229" s="59" t="str">
        <f t="shared" si="142"/>
        <v/>
      </c>
      <c r="H1229" s="60" t="s">
        <v>2299</v>
      </c>
      <c r="I1229" s="60" t="s">
        <v>2246</v>
      </c>
      <c r="J1229" s="60" t="s">
        <v>2875</v>
      </c>
      <c r="K1229" s="60">
        <v>16</v>
      </c>
      <c r="L1229" s="61"/>
      <c r="M1229" s="62" t="str">
        <f t="shared" si="143"/>
        <v/>
      </c>
    </row>
    <row r="1230" spans="1:13" x14ac:dyDescent="0.2">
      <c r="A1230" s="54" t="s">
        <v>2304</v>
      </c>
      <c r="B1230" s="55">
        <v>136</v>
      </c>
      <c r="C1230" s="55" t="str">
        <f t="shared" si="140"/>
        <v>136</v>
      </c>
      <c r="D1230" s="56" t="str">
        <f t="shared" si="141"/>
        <v/>
      </c>
      <c r="E1230" s="63"/>
      <c r="F1230" s="58">
        <v>136</v>
      </c>
      <c r="G1230" s="59" t="str">
        <f t="shared" si="142"/>
        <v/>
      </c>
      <c r="H1230" s="60" t="s">
        <v>2305</v>
      </c>
      <c r="I1230" s="60" t="s">
        <v>2246</v>
      </c>
      <c r="J1230" s="60" t="s">
        <v>2875</v>
      </c>
      <c r="K1230" s="60">
        <v>13</v>
      </c>
      <c r="L1230" s="61"/>
      <c r="M1230" s="62" t="str">
        <f t="shared" si="143"/>
        <v/>
      </c>
    </row>
    <row r="1231" spans="1:13" x14ac:dyDescent="0.2">
      <c r="A1231" s="54" t="s">
        <v>2308</v>
      </c>
      <c r="B1231" s="55">
        <v>136</v>
      </c>
      <c r="C1231" s="55" t="str">
        <f t="shared" ref="C1231:C1248" si="144">F1231&amp;D1231</f>
        <v>136</v>
      </c>
      <c r="D1231" s="56" t="str">
        <f t="shared" ref="D1231:D1248" si="145">IF(E1231&gt;="A","X","")</f>
        <v/>
      </c>
      <c r="E1231" s="63"/>
      <c r="F1231" s="58">
        <v>136</v>
      </c>
      <c r="G1231" s="59" t="str">
        <f t="shared" ref="G1231:G1248" si="146">IF(F1231&lt;&gt;F1230,IF(AND(SUMIF(C:C,F1231&amp;"X",K:K)&gt;0,SUMIF(C:C,F1231&amp;"X",K:K)&lt;SUMIF(F:F,F1231,K:K)),"FB",""),"")</f>
        <v/>
      </c>
      <c r="H1231" s="60" t="s">
        <v>2309</v>
      </c>
      <c r="I1231" s="60" t="s">
        <v>2246</v>
      </c>
      <c r="J1231" s="60" t="s">
        <v>2875</v>
      </c>
      <c r="K1231" s="60">
        <v>13</v>
      </c>
      <c r="L1231" s="61"/>
      <c r="M1231" s="62" t="str">
        <f t="shared" ref="M1231:M1248" si="147">IF(D1231="X",K1231,"")</f>
        <v/>
      </c>
    </row>
    <row r="1232" spans="1:13" x14ac:dyDescent="0.2">
      <c r="A1232" s="54" t="s">
        <v>2306</v>
      </c>
      <c r="B1232" s="55">
        <v>136</v>
      </c>
      <c r="C1232" s="55" t="str">
        <f t="shared" si="144"/>
        <v>136</v>
      </c>
      <c r="D1232" s="56" t="str">
        <f t="shared" si="145"/>
        <v/>
      </c>
      <c r="E1232" s="63"/>
      <c r="F1232" s="58">
        <v>136</v>
      </c>
      <c r="G1232" s="59" t="str">
        <f t="shared" si="146"/>
        <v/>
      </c>
      <c r="H1232" s="60" t="s">
        <v>2307</v>
      </c>
      <c r="I1232" s="60" t="s">
        <v>2246</v>
      </c>
      <c r="J1232" s="60" t="s">
        <v>2875</v>
      </c>
      <c r="K1232" s="60">
        <v>13</v>
      </c>
      <c r="L1232" s="61"/>
      <c r="M1232" s="62" t="str">
        <f t="shared" si="147"/>
        <v/>
      </c>
    </row>
    <row r="1233" spans="1:13" x14ac:dyDescent="0.2">
      <c r="A1233" s="54" t="s">
        <v>2310</v>
      </c>
      <c r="B1233" s="55">
        <v>136</v>
      </c>
      <c r="C1233" s="55" t="str">
        <f t="shared" si="144"/>
        <v>136</v>
      </c>
      <c r="D1233" s="56" t="str">
        <f t="shared" si="145"/>
        <v/>
      </c>
      <c r="E1233" s="63"/>
      <c r="F1233" s="58">
        <v>136</v>
      </c>
      <c r="G1233" s="59" t="str">
        <f t="shared" si="146"/>
        <v/>
      </c>
      <c r="H1233" s="60" t="s">
        <v>2311</v>
      </c>
      <c r="I1233" s="60" t="s">
        <v>2246</v>
      </c>
      <c r="J1233" s="60" t="s">
        <v>2884</v>
      </c>
      <c r="K1233" s="60">
        <v>7</v>
      </c>
      <c r="L1233" s="61"/>
      <c r="M1233" s="62" t="str">
        <f t="shared" si="147"/>
        <v/>
      </c>
    </row>
    <row r="1234" spans="1:13" x14ac:dyDescent="0.2">
      <c r="A1234" s="64" t="s">
        <v>2312</v>
      </c>
      <c r="B1234" s="65">
        <v>136</v>
      </c>
      <c r="C1234" s="65" t="str">
        <f t="shared" si="144"/>
        <v>136</v>
      </c>
      <c r="D1234" s="66" t="str">
        <f t="shared" si="145"/>
        <v/>
      </c>
      <c r="E1234" s="63"/>
      <c r="F1234" s="67">
        <v>136</v>
      </c>
      <c r="G1234" s="68" t="str">
        <f t="shared" si="146"/>
        <v/>
      </c>
      <c r="H1234" s="69" t="s">
        <v>2313</v>
      </c>
      <c r="I1234" s="69" t="s">
        <v>2246</v>
      </c>
      <c r="J1234" s="69" t="s">
        <v>2878</v>
      </c>
      <c r="K1234" s="69">
        <v>3</v>
      </c>
      <c r="L1234" s="70">
        <v>1342</v>
      </c>
      <c r="M1234" s="71" t="str">
        <f t="shared" si="147"/>
        <v/>
      </c>
    </row>
    <row r="1235" spans="1:13" x14ac:dyDescent="0.2">
      <c r="A1235" s="54" t="s">
        <v>2314</v>
      </c>
      <c r="B1235" s="55">
        <v>137</v>
      </c>
      <c r="C1235" s="55" t="str">
        <f t="shared" si="144"/>
        <v>137</v>
      </c>
      <c r="D1235" s="56" t="str">
        <f t="shared" si="145"/>
        <v/>
      </c>
      <c r="E1235" s="63"/>
      <c r="F1235" s="58">
        <v>137</v>
      </c>
      <c r="G1235" s="59" t="str">
        <f t="shared" si="146"/>
        <v/>
      </c>
      <c r="H1235" s="60" t="s">
        <v>2315</v>
      </c>
      <c r="I1235" s="60" t="s">
        <v>2316</v>
      </c>
      <c r="J1235" s="60" t="s">
        <v>2875</v>
      </c>
      <c r="K1235" s="60">
        <v>144</v>
      </c>
      <c r="L1235" s="61"/>
      <c r="M1235" s="62" t="str">
        <f t="shared" si="147"/>
        <v/>
      </c>
    </row>
    <row r="1236" spans="1:13" x14ac:dyDescent="0.2">
      <c r="A1236" s="54" t="s">
        <v>2317</v>
      </c>
      <c r="B1236" s="55">
        <v>137</v>
      </c>
      <c r="C1236" s="55" t="str">
        <f t="shared" si="144"/>
        <v>137</v>
      </c>
      <c r="D1236" s="56" t="str">
        <f t="shared" si="145"/>
        <v/>
      </c>
      <c r="E1236" s="63"/>
      <c r="F1236" s="58">
        <v>137</v>
      </c>
      <c r="G1236" s="59" t="str">
        <f t="shared" si="146"/>
        <v/>
      </c>
      <c r="H1236" s="60" t="s">
        <v>2318</v>
      </c>
      <c r="I1236" s="60" t="s">
        <v>2316</v>
      </c>
      <c r="J1236" s="60" t="s">
        <v>2875</v>
      </c>
      <c r="K1236" s="60">
        <v>17</v>
      </c>
      <c r="L1236" s="61"/>
      <c r="M1236" s="62" t="str">
        <f t="shared" si="147"/>
        <v/>
      </c>
    </row>
    <row r="1237" spans="1:13" x14ac:dyDescent="0.2">
      <c r="A1237" s="54" t="s">
        <v>2319</v>
      </c>
      <c r="B1237" s="55">
        <v>137</v>
      </c>
      <c r="C1237" s="55" t="str">
        <f t="shared" si="144"/>
        <v>137</v>
      </c>
      <c r="D1237" s="56" t="str">
        <f t="shared" si="145"/>
        <v/>
      </c>
      <c r="E1237" s="63"/>
      <c r="F1237" s="58">
        <v>137</v>
      </c>
      <c r="G1237" s="59" t="str">
        <f t="shared" si="146"/>
        <v/>
      </c>
      <c r="H1237" s="60" t="s">
        <v>2320</v>
      </c>
      <c r="I1237" s="60" t="s">
        <v>2316</v>
      </c>
      <c r="J1237" s="60" t="s">
        <v>2875</v>
      </c>
      <c r="K1237" s="60">
        <v>12</v>
      </c>
      <c r="L1237" s="61"/>
      <c r="M1237" s="62" t="str">
        <f t="shared" si="147"/>
        <v/>
      </c>
    </row>
    <row r="1238" spans="1:13" x14ac:dyDescent="0.2">
      <c r="A1238" s="64" t="s">
        <v>2321</v>
      </c>
      <c r="B1238" s="65">
        <v>137</v>
      </c>
      <c r="C1238" s="65" t="str">
        <f t="shared" si="144"/>
        <v>137</v>
      </c>
      <c r="D1238" s="66" t="str">
        <f t="shared" si="145"/>
        <v/>
      </c>
      <c r="E1238" s="63"/>
      <c r="F1238" s="67">
        <v>137</v>
      </c>
      <c r="G1238" s="68" t="str">
        <f t="shared" si="146"/>
        <v/>
      </c>
      <c r="H1238" s="69" t="s">
        <v>2322</v>
      </c>
      <c r="I1238" s="69" t="s">
        <v>2316</v>
      </c>
      <c r="J1238" s="69" t="s">
        <v>2875</v>
      </c>
      <c r="K1238" s="69">
        <v>9</v>
      </c>
      <c r="L1238" s="70">
        <v>182</v>
      </c>
      <c r="M1238" s="71" t="str">
        <f t="shared" si="147"/>
        <v/>
      </c>
    </row>
    <row r="1239" spans="1:13" x14ac:dyDescent="0.2">
      <c r="A1239" s="54" t="s">
        <v>2323</v>
      </c>
      <c r="B1239" s="55">
        <v>138</v>
      </c>
      <c r="C1239" s="55" t="str">
        <f t="shared" si="144"/>
        <v>138</v>
      </c>
      <c r="D1239" s="56" t="str">
        <f t="shared" si="145"/>
        <v/>
      </c>
      <c r="E1239" s="63"/>
      <c r="F1239" s="58">
        <v>138</v>
      </c>
      <c r="G1239" s="59" t="str">
        <f t="shared" si="146"/>
        <v/>
      </c>
      <c r="H1239" s="60" t="s">
        <v>2324</v>
      </c>
      <c r="I1239" s="60" t="s">
        <v>2325</v>
      </c>
      <c r="J1239" s="60" t="s">
        <v>2875</v>
      </c>
      <c r="K1239" s="60">
        <v>32</v>
      </c>
      <c r="L1239" s="61"/>
      <c r="M1239" s="62" t="str">
        <f t="shared" si="147"/>
        <v/>
      </c>
    </row>
    <row r="1240" spans="1:13" x14ac:dyDescent="0.2">
      <c r="A1240" s="54" t="s">
        <v>2326</v>
      </c>
      <c r="B1240" s="55">
        <v>138</v>
      </c>
      <c r="C1240" s="55" t="str">
        <f t="shared" si="144"/>
        <v>138</v>
      </c>
      <c r="D1240" s="56" t="str">
        <f t="shared" si="145"/>
        <v/>
      </c>
      <c r="E1240" s="63"/>
      <c r="F1240" s="58">
        <v>138</v>
      </c>
      <c r="G1240" s="59" t="str">
        <f t="shared" si="146"/>
        <v/>
      </c>
      <c r="H1240" s="60" t="s">
        <v>2327</v>
      </c>
      <c r="I1240" s="60" t="s">
        <v>2325</v>
      </c>
      <c r="J1240" s="60" t="s">
        <v>2881</v>
      </c>
      <c r="K1240" s="60">
        <v>13</v>
      </c>
      <c r="L1240" s="61"/>
      <c r="M1240" s="62" t="str">
        <f t="shared" si="147"/>
        <v/>
      </c>
    </row>
    <row r="1241" spans="1:13" x14ac:dyDescent="0.2">
      <c r="A1241" s="54" t="s">
        <v>2330</v>
      </c>
      <c r="B1241" s="55">
        <v>138</v>
      </c>
      <c r="C1241" s="55" t="str">
        <f t="shared" si="144"/>
        <v>138</v>
      </c>
      <c r="D1241" s="56" t="str">
        <f t="shared" si="145"/>
        <v/>
      </c>
      <c r="E1241" s="63"/>
      <c r="F1241" s="58">
        <v>138</v>
      </c>
      <c r="G1241" s="59" t="str">
        <f t="shared" si="146"/>
        <v/>
      </c>
      <c r="H1241" s="60" t="s">
        <v>2331</v>
      </c>
      <c r="I1241" s="60" t="s">
        <v>2325</v>
      </c>
      <c r="J1241" s="60" t="s">
        <v>2875</v>
      </c>
      <c r="K1241" s="60">
        <v>10</v>
      </c>
      <c r="L1241" s="61"/>
      <c r="M1241" s="62" t="str">
        <f t="shared" si="147"/>
        <v/>
      </c>
    </row>
    <row r="1242" spans="1:13" x14ac:dyDescent="0.2">
      <c r="A1242" s="54" t="s">
        <v>2328</v>
      </c>
      <c r="B1242" s="55">
        <v>138</v>
      </c>
      <c r="C1242" s="55" t="str">
        <f t="shared" si="144"/>
        <v>138</v>
      </c>
      <c r="D1242" s="56" t="str">
        <f t="shared" si="145"/>
        <v/>
      </c>
      <c r="E1242" s="63"/>
      <c r="F1242" s="58">
        <v>138</v>
      </c>
      <c r="G1242" s="59" t="str">
        <f t="shared" si="146"/>
        <v/>
      </c>
      <c r="H1242" s="60" t="s">
        <v>2329</v>
      </c>
      <c r="I1242" s="60" t="s">
        <v>2325</v>
      </c>
      <c r="J1242" s="60" t="s">
        <v>2878</v>
      </c>
      <c r="K1242" s="60">
        <v>10</v>
      </c>
      <c r="L1242" s="61"/>
      <c r="M1242" s="62" t="str">
        <f t="shared" si="147"/>
        <v/>
      </c>
    </row>
    <row r="1243" spans="1:13" x14ac:dyDescent="0.2">
      <c r="A1243" s="54" t="s">
        <v>2332</v>
      </c>
      <c r="B1243" s="55">
        <v>138</v>
      </c>
      <c r="C1243" s="55" t="str">
        <f t="shared" si="144"/>
        <v>138</v>
      </c>
      <c r="D1243" s="56" t="str">
        <f t="shared" si="145"/>
        <v/>
      </c>
      <c r="E1243" s="63"/>
      <c r="F1243" s="58">
        <v>138</v>
      </c>
      <c r="G1243" s="59" t="str">
        <f t="shared" si="146"/>
        <v/>
      </c>
      <c r="H1243" s="60" t="s">
        <v>2333</v>
      </c>
      <c r="I1243" s="60" t="s">
        <v>2325</v>
      </c>
      <c r="J1243" s="60" t="s">
        <v>2875</v>
      </c>
      <c r="K1243" s="60">
        <v>9</v>
      </c>
      <c r="L1243" s="61"/>
      <c r="M1243" s="62" t="str">
        <f t="shared" si="147"/>
        <v/>
      </c>
    </row>
    <row r="1244" spans="1:13" x14ac:dyDescent="0.2">
      <c r="A1244" s="54" t="s">
        <v>2334</v>
      </c>
      <c r="B1244" s="55">
        <v>138</v>
      </c>
      <c r="C1244" s="55" t="str">
        <f t="shared" si="144"/>
        <v>138</v>
      </c>
      <c r="D1244" s="56" t="str">
        <f t="shared" si="145"/>
        <v/>
      </c>
      <c r="E1244" s="63"/>
      <c r="F1244" s="58">
        <v>138</v>
      </c>
      <c r="G1244" s="59" t="str">
        <f t="shared" si="146"/>
        <v/>
      </c>
      <c r="H1244" s="60" t="s">
        <v>2335</v>
      </c>
      <c r="I1244" s="60" t="s">
        <v>2325</v>
      </c>
      <c r="J1244" s="60" t="s">
        <v>2881</v>
      </c>
      <c r="K1244" s="60">
        <v>8</v>
      </c>
      <c r="L1244" s="61"/>
      <c r="M1244" s="62" t="str">
        <f t="shared" si="147"/>
        <v/>
      </c>
    </row>
    <row r="1245" spans="1:13" x14ac:dyDescent="0.2">
      <c r="A1245" s="54" t="s">
        <v>2336</v>
      </c>
      <c r="B1245" s="55">
        <v>138</v>
      </c>
      <c r="C1245" s="55" t="str">
        <f t="shared" si="144"/>
        <v>138</v>
      </c>
      <c r="D1245" s="56" t="str">
        <f t="shared" si="145"/>
        <v/>
      </c>
      <c r="E1245" s="63"/>
      <c r="F1245" s="58">
        <v>138</v>
      </c>
      <c r="G1245" s="59" t="str">
        <f t="shared" si="146"/>
        <v/>
      </c>
      <c r="H1245" s="60" t="s">
        <v>2337</v>
      </c>
      <c r="I1245" s="60" t="s">
        <v>2325</v>
      </c>
      <c r="J1245" s="60" t="s">
        <v>2875</v>
      </c>
      <c r="K1245" s="60">
        <v>5</v>
      </c>
      <c r="L1245" s="61"/>
      <c r="M1245" s="62" t="str">
        <f t="shared" si="147"/>
        <v/>
      </c>
    </row>
    <row r="1246" spans="1:13" x14ac:dyDescent="0.2">
      <c r="A1246" s="54" t="s">
        <v>2340</v>
      </c>
      <c r="B1246" s="55">
        <v>138</v>
      </c>
      <c r="C1246" s="55" t="str">
        <f t="shared" si="144"/>
        <v>138</v>
      </c>
      <c r="D1246" s="56" t="str">
        <f t="shared" si="145"/>
        <v/>
      </c>
      <c r="E1246" s="63"/>
      <c r="F1246" s="58">
        <v>138</v>
      </c>
      <c r="G1246" s="59" t="str">
        <f t="shared" si="146"/>
        <v/>
      </c>
      <c r="H1246" s="60" t="s">
        <v>2341</v>
      </c>
      <c r="I1246" s="60" t="s">
        <v>2325</v>
      </c>
      <c r="J1246" s="60" t="s">
        <v>2875</v>
      </c>
      <c r="K1246" s="60">
        <v>4</v>
      </c>
      <c r="L1246" s="61"/>
      <c r="M1246" s="62" t="str">
        <f t="shared" si="147"/>
        <v/>
      </c>
    </row>
    <row r="1247" spans="1:13" x14ac:dyDescent="0.2">
      <c r="A1247" s="54" t="s">
        <v>2338</v>
      </c>
      <c r="B1247" s="55">
        <v>138</v>
      </c>
      <c r="C1247" s="55" t="str">
        <f t="shared" si="144"/>
        <v>138</v>
      </c>
      <c r="D1247" s="56" t="str">
        <f t="shared" si="145"/>
        <v/>
      </c>
      <c r="E1247" s="63"/>
      <c r="F1247" s="58">
        <v>138</v>
      </c>
      <c r="G1247" s="59" t="str">
        <f t="shared" si="146"/>
        <v/>
      </c>
      <c r="H1247" s="60" t="s">
        <v>2339</v>
      </c>
      <c r="I1247" s="60" t="s">
        <v>2325</v>
      </c>
      <c r="J1247" s="60" t="s">
        <v>2880</v>
      </c>
      <c r="K1247" s="60">
        <v>3</v>
      </c>
      <c r="L1247" s="61"/>
      <c r="M1247" s="62" t="str">
        <f t="shared" si="147"/>
        <v/>
      </c>
    </row>
    <row r="1248" spans="1:13" x14ac:dyDescent="0.2">
      <c r="A1248" s="64" t="s">
        <v>2342</v>
      </c>
      <c r="B1248" s="65">
        <v>138</v>
      </c>
      <c r="C1248" s="65" t="str">
        <f t="shared" si="144"/>
        <v>138</v>
      </c>
      <c r="D1248" s="66" t="str">
        <f t="shared" si="145"/>
        <v/>
      </c>
      <c r="E1248" s="63"/>
      <c r="F1248" s="67">
        <v>138</v>
      </c>
      <c r="G1248" s="68" t="str">
        <f t="shared" si="146"/>
        <v/>
      </c>
      <c r="H1248" s="69" t="s">
        <v>2343</v>
      </c>
      <c r="I1248" s="69" t="s">
        <v>2325</v>
      </c>
      <c r="J1248" s="69" t="s">
        <v>2880</v>
      </c>
      <c r="K1248" s="69">
        <v>2</v>
      </c>
      <c r="L1248" s="70">
        <v>96</v>
      </c>
      <c r="M1248" s="71" t="str">
        <f t="shared" si="147"/>
        <v/>
      </c>
    </row>
    <row r="1249" spans="1:13" x14ac:dyDescent="0.2">
      <c r="A1249" s="72"/>
      <c r="B1249" s="73"/>
      <c r="C1249" s="73"/>
      <c r="D1249" s="74"/>
      <c r="E1249" s="75"/>
      <c r="F1249" s="76" t="s">
        <v>2649</v>
      </c>
      <c r="G1249" s="77"/>
      <c r="H1249" s="78"/>
      <c r="I1249" s="78"/>
      <c r="J1249" s="78"/>
      <c r="K1249" s="79"/>
      <c r="L1249" s="80">
        <f>SUM(L1103:L1248)</f>
        <v>8581</v>
      </c>
      <c r="M1249" s="81">
        <f>SUM(M1103:M1248)</f>
        <v>0</v>
      </c>
    </row>
    <row r="1250" spans="1:13" x14ac:dyDescent="0.2">
      <c r="A1250" s="82"/>
      <c r="B1250" s="83"/>
      <c r="C1250" s="83"/>
      <c r="D1250" s="84"/>
      <c r="E1250" s="85"/>
      <c r="F1250" s="86" t="s">
        <v>2650</v>
      </c>
      <c r="G1250" s="87"/>
      <c r="H1250" s="88"/>
      <c r="I1250" s="88"/>
      <c r="J1250" s="88"/>
      <c r="K1250" s="89"/>
      <c r="L1250" s="89"/>
      <c r="M1250" s="90"/>
    </row>
    <row r="1251" spans="1:13" x14ac:dyDescent="0.2">
      <c r="A1251" s="54" t="s">
        <v>2344</v>
      </c>
      <c r="B1251" s="55">
        <v>139</v>
      </c>
      <c r="C1251" s="55" t="str">
        <f t="shared" ref="C1251:C1264" si="148">F1251&amp;D1251</f>
        <v>139</v>
      </c>
      <c r="D1251" s="56" t="str">
        <f t="shared" ref="D1251:D1264" si="149">IF(E1251&gt;="A","X","")</f>
        <v/>
      </c>
      <c r="E1251" s="63"/>
      <c r="F1251" s="58">
        <v>139</v>
      </c>
      <c r="G1251" s="59" t="str">
        <f t="shared" ref="G1251:G1264" si="150">IF(F1251&lt;&gt;F1250,IF(AND(SUMIF(C:C,F1251&amp;"X",K:K)&gt;0,SUMIF(C:C,F1251&amp;"X",K:K)&lt;SUMIF(F:F,F1251,K:K)),"FB",""),"")</f>
        <v/>
      </c>
      <c r="H1251" s="60" t="s">
        <v>2345</v>
      </c>
      <c r="I1251" s="60" t="s">
        <v>2078</v>
      </c>
      <c r="J1251" s="60" t="s">
        <v>2875</v>
      </c>
      <c r="K1251" s="60">
        <v>150</v>
      </c>
      <c r="L1251" s="61"/>
      <c r="M1251" s="62" t="str">
        <f t="shared" ref="M1251:M1264" si="151">IF(D1251="X",K1251,"")</f>
        <v/>
      </c>
    </row>
    <row r="1252" spans="1:13" x14ac:dyDescent="0.2">
      <c r="A1252" s="54" t="s">
        <v>2851</v>
      </c>
      <c r="B1252" s="55">
        <v>139</v>
      </c>
      <c r="C1252" s="55" t="str">
        <f t="shared" si="148"/>
        <v>139</v>
      </c>
      <c r="D1252" s="56" t="str">
        <f t="shared" si="149"/>
        <v/>
      </c>
      <c r="E1252" s="63"/>
      <c r="F1252" s="58">
        <v>139</v>
      </c>
      <c r="G1252" s="59" t="str">
        <f t="shared" si="150"/>
        <v/>
      </c>
      <c r="H1252" s="60" t="s">
        <v>2852</v>
      </c>
      <c r="I1252" s="60" t="s">
        <v>2078</v>
      </c>
      <c r="J1252" s="60" t="s">
        <v>2883</v>
      </c>
      <c r="K1252" s="60">
        <v>51</v>
      </c>
      <c r="L1252" s="61"/>
      <c r="M1252" s="62" t="str">
        <f t="shared" si="151"/>
        <v/>
      </c>
    </row>
    <row r="1253" spans="1:13" x14ac:dyDescent="0.2">
      <c r="A1253" s="54" t="s">
        <v>2346</v>
      </c>
      <c r="B1253" s="55">
        <v>139</v>
      </c>
      <c r="C1253" s="55" t="str">
        <f t="shared" si="148"/>
        <v>139</v>
      </c>
      <c r="D1253" s="56" t="str">
        <f t="shared" si="149"/>
        <v/>
      </c>
      <c r="E1253" s="63"/>
      <c r="F1253" s="58">
        <v>139</v>
      </c>
      <c r="G1253" s="59" t="str">
        <f t="shared" si="150"/>
        <v/>
      </c>
      <c r="H1253" s="60" t="s">
        <v>2853</v>
      </c>
      <c r="I1253" s="60" t="s">
        <v>2078</v>
      </c>
      <c r="J1253" s="60" t="s">
        <v>2878</v>
      </c>
      <c r="K1253" s="60">
        <v>49</v>
      </c>
      <c r="L1253" s="61"/>
      <c r="M1253" s="62" t="str">
        <f t="shared" si="151"/>
        <v/>
      </c>
    </row>
    <row r="1254" spans="1:13" x14ac:dyDescent="0.2">
      <c r="A1254" s="54" t="s">
        <v>2347</v>
      </c>
      <c r="B1254" s="55">
        <v>139</v>
      </c>
      <c r="C1254" s="55" t="str">
        <f t="shared" si="148"/>
        <v>139</v>
      </c>
      <c r="D1254" s="56" t="str">
        <f t="shared" si="149"/>
        <v/>
      </c>
      <c r="E1254" s="63"/>
      <c r="F1254" s="58">
        <v>139</v>
      </c>
      <c r="G1254" s="59" t="str">
        <f t="shared" si="150"/>
        <v/>
      </c>
      <c r="H1254" s="60" t="s">
        <v>2348</v>
      </c>
      <c r="I1254" s="60" t="s">
        <v>2078</v>
      </c>
      <c r="J1254" s="60" t="s">
        <v>2875</v>
      </c>
      <c r="K1254" s="60">
        <v>30</v>
      </c>
      <c r="L1254" s="61"/>
      <c r="M1254" s="62" t="str">
        <f t="shared" si="151"/>
        <v/>
      </c>
    </row>
    <row r="1255" spans="1:13" x14ac:dyDescent="0.2">
      <c r="A1255" s="54" t="s">
        <v>2349</v>
      </c>
      <c r="B1255" s="55">
        <v>139</v>
      </c>
      <c r="C1255" s="55" t="str">
        <f t="shared" si="148"/>
        <v>139</v>
      </c>
      <c r="D1255" s="56" t="str">
        <f t="shared" si="149"/>
        <v/>
      </c>
      <c r="E1255" s="63"/>
      <c r="F1255" s="58">
        <v>139</v>
      </c>
      <c r="G1255" s="59" t="str">
        <f t="shared" si="150"/>
        <v/>
      </c>
      <c r="H1255" s="60" t="s">
        <v>2350</v>
      </c>
      <c r="I1255" s="60" t="s">
        <v>2078</v>
      </c>
      <c r="J1255" s="60" t="s">
        <v>2875</v>
      </c>
      <c r="K1255" s="60">
        <v>24</v>
      </c>
      <c r="L1255" s="61"/>
      <c r="M1255" s="62" t="str">
        <f t="shared" si="151"/>
        <v/>
      </c>
    </row>
    <row r="1256" spans="1:13" x14ac:dyDescent="0.2">
      <c r="A1256" s="54" t="s">
        <v>2351</v>
      </c>
      <c r="B1256" s="55">
        <v>139</v>
      </c>
      <c r="C1256" s="55" t="str">
        <f t="shared" si="148"/>
        <v>139</v>
      </c>
      <c r="D1256" s="56" t="str">
        <f t="shared" si="149"/>
        <v/>
      </c>
      <c r="E1256" s="63"/>
      <c r="F1256" s="58">
        <v>139</v>
      </c>
      <c r="G1256" s="59" t="str">
        <f t="shared" si="150"/>
        <v/>
      </c>
      <c r="H1256" s="60" t="s">
        <v>2352</v>
      </c>
      <c r="I1256" s="60" t="s">
        <v>2078</v>
      </c>
      <c r="J1256" s="60" t="s">
        <v>2875</v>
      </c>
      <c r="K1256" s="60">
        <v>17</v>
      </c>
      <c r="L1256" s="61"/>
      <c r="M1256" s="62" t="str">
        <f t="shared" si="151"/>
        <v/>
      </c>
    </row>
    <row r="1257" spans="1:13" x14ac:dyDescent="0.2">
      <c r="A1257" s="64" t="s">
        <v>2353</v>
      </c>
      <c r="B1257" s="65">
        <v>139</v>
      </c>
      <c r="C1257" s="65" t="str">
        <f t="shared" si="148"/>
        <v>139</v>
      </c>
      <c r="D1257" s="66" t="str">
        <f t="shared" si="149"/>
        <v/>
      </c>
      <c r="E1257" s="63"/>
      <c r="F1257" s="67">
        <v>139</v>
      </c>
      <c r="G1257" s="68" t="str">
        <f t="shared" si="150"/>
        <v/>
      </c>
      <c r="H1257" s="69" t="s">
        <v>2354</v>
      </c>
      <c r="I1257" s="69" t="s">
        <v>2078</v>
      </c>
      <c r="J1257" s="69" t="s">
        <v>2875</v>
      </c>
      <c r="K1257" s="69">
        <v>8</v>
      </c>
      <c r="L1257" s="70">
        <v>329</v>
      </c>
      <c r="M1257" s="71" t="str">
        <f t="shared" si="151"/>
        <v/>
      </c>
    </row>
    <row r="1258" spans="1:13" x14ac:dyDescent="0.2">
      <c r="A1258" s="54" t="s">
        <v>2355</v>
      </c>
      <c r="B1258" s="55">
        <v>140</v>
      </c>
      <c r="C1258" s="55" t="str">
        <f t="shared" si="148"/>
        <v>140</v>
      </c>
      <c r="D1258" s="56" t="str">
        <f t="shared" si="149"/>
        <v/>
      </c>
      <c r="E1258" s="63"/>
      <c r="F1258" s="58">
        <v>140</v>
      </c>
      <c r="G1258" s="59" t="str">
        <f t="shared" si="150"/>
        <v/>
      </c>
      <c r="H1258" s="60" t="s">
        <v>2356</v>
      </c>
      <c r="I1258" s="60" t="s">
        <v>2078</v>
      </c>
      <c r="J1258" s="60" t="s">
        <v>2883</v>
      </c>
      <c r="K1258" s="60">
        <v>1201</v>
      </c>
      <c r="L1258" s="61"/>
      <c r="M1258" s="62" t="str">
        <f t="shared" si="151"/>
        <v/>
      </c>
    </row>
    <row r="1259" spans="1:13" x14ac:dyDescent="0.2">
      <c r="A1259" s="64" t="s">
        <v>2357</v>
      </c>
      <c r="B1259" s="65">
        <v>140</v>
      </c>
      <c r="C1259" s="65" t="str">
        <f t="shared" si="148"/>
        <v>140</v>
      </c>
      <c r="D1259" s="66" t="str">
        <f t="shared" si="149"/>
        <v/>
      </c>
      <c r="E1259" s="63"/>
      <c r="F1259" s="67">
        <v>140</v>
      </c>
      <c r="G1259" s="68" t="str">
        <f t="shared" si="150"/>
        <v/>
      </c>
      <c r="H1259" s="69" t="s">
        <v>2358</v>
      </c>
      <c r="I1259" s="69" t="s">
        <v>2078</v>
      </c>
      <c r="J1259" s="69" t="s">
        <v>2883</v>
      </c>
      <c r="K1259" s="69">
        <v>839</v>
      </c>
      <c r="L1259" s="70">
        <v>2040</v>
      </c>
      <c r="M1259" s="71" t="str">
        <f t="shared" si="151"/>
        <v/>
      </c>
    </row>
    <row r="1260" spans="1:13" x14ac:dyDescent="0.2">
      <c r="A1260" s="54" t="s">
        <v>2359</v>
      </c>
      <c r="B1260" s="55">
        <v>141</v>
      </c>
      <c r="C1260" s="55" t="str">
        <f t="shared" si="148"/>
        <v>141</v>
      </c>
      <c r="D1260" s="56" t="str">
        <f t="shared" si="149"/>
        <v/>
      </c>
      <c r="E1260" s="63"/>
      <c r="F1260" s="58">
        <v>141</v>
      </c>
      <c r="G1260" s="59" t="str">
        <f t="shared" si="150"/>
        <v/>
      </c>
      <c r="H1260" s="60" t="s">
        <v>2360</v>
      </c>
      <c r="I1260" s="60" t="s">
        <v>2078</v>
      </c>
      <c r="J1260" s="60" t="s">
        <v>2883</v>
      </c>
      <c r="K1260" s="60">
        <v>765</v>
      </c>
      <c r="L1260" s="61"/>
      <c r="M1260" s="62" t="str">
        <f t="shared" si="151"/>
        <v/>
      </c>
    </row>
    <row r="1261" spans="1:13" x14ac:dyDescent="0.2">
      <c r="A1261" s="64" t="s">
        <v>2361</v>
      </c>
      <c r="B1261" s="65">
        <v>141</v>
      </c>
      <c r="C1261" s="65" t="str">
        <f t="shared" si="148"/>
        <v>141</v>
      </c>
      <c r="D1261" s="66" t="str">
        <f t="shared" si="149"/>
        <v/>
      </c>
      <c r="E1261" s="63"/>
      <c r="F1261" s="67">
        <v>141</v>
      </c>
      <c r="G1261" s="68" t="str">
        <f t="shared" si="150"/>
        <v/>
      </c>
      <c r="H1261" s="69" t="s">
        <v>2362</v>
      </c>
      <c r="I1261" s="69" t="s">
        <v>2078</v>
      </c>
      <c r="J1261" s="69" t="s">
        <v>2883</v>
      </c>
      <c r="K1261" s="69">
        <v>666</v>
      </c>
      <c r="L1261" s="70">
        <v>1431</v>
      </c>
      <c r="M1261" s="71" t="str">
        <f t="shared" si="151"/>
        <v/>
      </c>
    </row>
    <row r="1262" spans="1:13" x14ac:dyDescent="0.2">
      <c r="A1262" s="54" t="s">
        <v>2363</v>
      </c>
      <c r="B1262" s="55">
        <v>142</v>
      </c>
      <c r="C1262" s="55" t="str">
        <f t="shared" si="148"/>
        <v>142</v>
      </c>
      <c r="D1262" s="56" t="str">
        <f t="shared" si="149"/>
        <v/>
      </c>
      <c r="E1262" s="63"/>
      <c r="F1262" s="58">
        <v>142</v>
      </c>
      <c r="G1262" s="59" t="str">
        <f t="shared" si="150"/>
        <v/>
      </c>
      <c r="H1262" s="60" t="s">
        <v>2364</v>
      </c>
      <c r="I1262" s="60" t="s">
        <v>2078</v>
      </c>
      <c r="J1262" s="60" t="s">
        <v>2886</v>
      </c>
      <c r="K1262" s="60">
        <v>323</v>
      </c>
      <c r="L1262" s="61"/>
      <c r="M1262" s="62" t="str">
        <f t="shared" si="151"/>
        <v/>
      </c>
    </row>
    <row r="1263" spans="1:13" x14ac:dyDescent="0.2">
      <c r="A1263" s="54" t="s">
        <v>2365</v>
      </c>
      <c r="B1263" s="55">
        <v>142</v>
      </c>
      <c r="C1263" s="55" t="str">
        <f t="shared" si="148"/>
        <v>142</v>
      </c>
      <c r="D1263" s="56" t="str">
        <f t="shared" si="149"/>
        <v/>
      </c>
      <c r="E1263" s="63"/>
      <c r="F1263" s="58">
        <v>142</v>
      </c>
      <c r="G1263" s="59" t="str">
        <f t="shared" si="150"/>
        <v/>
      </c>
      <c r="H1263" s="60" t="s">
        <v>2366</v>
      </c>
      <c r="I1263" s="60" t="s">
        <v>2078</v>
      </c>
      <c r="J1263" s="60" t="s">
        <v>2875</v>
      </c>
      <c r="K1263" s="60">
        <v>229</v>
      </c>
      <c r="L1263" s="61"/>
      <c r="M1263" s="62" t="str">
        <f t="shared" si="151"/>
        <v/>
      </c>
    </row>
    <row r="1264" spans="1:13" x14ac:dyDescent="0.2">
      <c r="A1264" s="64" t="s">
        <v>2367</v>
      </c>
      <c r="B1264" s="65">
        <v>142</v>
      </c>
      <c r="C1264" s="65" t="str">
        <f t="shared" si="148"/>
        <v>142</v>
      </c>
      <c r="D1264" s="66" t="str">
        <f t="shared" si="149"/>
        <v/>
      </c>
      <c r="E1264" s="63"/>
      <c r="F1264" s="67">
        <v>142</v>
      </c>
      <c r="G1264" s="68" t="str">
        <f t="shared" si="150"/>
        <v/>
      </c>
      <c r="H1264" s="69" t="s">
        <v>2368</v>
      </c>
      <c r="I1264" s="69" t="s">
        <v>2078</v>
      </c>
      <c r="J1264" s="69" t="s">
        <v>2886</v>
      </c>
      <c r="K1264" s="69">
        <v>209</v>
      </c>
      <c r="L1264" s="70">
        <v>761</v>
      </c>
      <c r="M1264" s="71" t="str">
        <f t="shared" si="151"/>
        <v/>
      </c>
    </row>
    <row r="1265" spans="1:13" x14ac:dyDescent="0.2">
      <c r="A1265" s="91"/>
      <c r="B1265" s="92"/>
      <c r="C1265" s="92"/>
      <c r="D1265" s="93"/>
      <c r="E1265" s="94"/>
      <c r="F1265" s="95" t="s">
        <v>2651</v>
      </c>
      <c r="G1265" s="96"/>
      <c r="H1265" s="97"/>
      <c r="I1265" s="97"/>
      <c r="J1265" s="97"/>
      <c r="K1265" s="98"/>
      <c r="L1265" s="99">
        <f>SUM(L1251:L1264)</f>
        <v>4561</v>
      </c>
      <c r="M1265" s="100">
        <f>SUM(M1251:M1264)</f>
        <v>0</v>
      </c>
    </row>
    <row r="1266" spans="1:13" x14ac:dyDescent="0.2">
      <c r="A1266" s="101"/>
      <c r="B1266" s="102"/>
      <c r="C1266" s="102"/>
      <c r="D1266" s="103"/>
      <c r="E1266" s="104"/>
      <c r="F1266" s="105" t="s">
        <v>2652</v>
      </c>
      <c r="G1266" s="106"/>
      <c r="H1266" s="107"/>
      <c r="I1266" s="107"/>
      <c r="J1266" s="107"/>
      <c r="K1266" s="108"/>
      <c r="L1266" s="109">
        <f>SUM(L89,L127,L237,L416,L618,L640,L954,L1101,L1249,L1265)</f>
        <v>63493</v>
      </c>
      <c r="M1266" s="110">
        <f>SUM(M89,M127,M237,M416,M618,M640,M954,M1101,M1249,M1265)</f>
        <v>0</v>
      </c>
    </row>
    <row r="1267" spans="1:13" x14ac:dyDescent="0.2">
      <c r="A1267" s="111"/>
      <c r="B1267" s="112"/>
      <c r="C1267" s="112"/>
      <c r="D1267" s="113"/>
      <c r="E1267" s="114"/>
      <c r="F1267" s="115" t="s">
        <v>2653</v>
      </c>
      <c r="G1267" s="116"/>
      <c r="H1267" s="117"/>
      <c r="I1267" s="117"/>
      <c r="J1267" s="117"/>
      <c r="K1267" s="118"/>
      <c r="L1267" s="118"/>
      <c r="M1267" s="119">
        <f>COUNTIF(G10:G1264,"FB")</f>
        <v>0</v>
      </c>
    </row>
  </sheetData>
  <autoFilter ref="A8:M1267"/>
  <conditionalFormatting sqref="L2:L4">
    <cfRule type="cellIs" dxfId="16" priority="19" stopIfTrue="1" operator="equal">
      <formula>0</formula>
    </cfRule>
  </conditionalFormatting>
  <conditionalFormatting sqref="M4">
    <cfRule type="cellIs" dxfId="15" priority="18" stopIfTrue="1" operator="equal">
      <formula>0</formula>
    </cfRule>
  </conditionalFormatting>
  <conditionalFormatting sqref="M2">
    <cfRule type="cellIs" dxfId="14" priority="17" stopIfTrue="1" operator="equal">
      <formula>0</formula>
    </cfRule>
  </conditionalFormatting>
  <conditionalFormatting sqref="M3">
    <cfRule type="cellIs" dxfId="13" priority="16" stopIfTrue="1" operator="equal">
      <formula>0</formula>
    </cfRule>
  </conditionalFormatting>
  <conditionalFormatting sqref="L5">
    <cfRule type="cellIs" dxfId="12" priority="15" stopIfTrue="1" operator="equal">
      <formula>0</formula>
    </cfRule>
  </conditionalFormatting>
  <conditionalFormatting sqref="M5">
    <cfRule type="cellIs" dxfId="11" priority="14" stopIfTrue="1" operator="equal">
      <formula>0</formula>
    </cfRule>
  </conditionalFormatting>
  <conditionalFormatting sqref="F11:F88 F91:F103 F111:F126 F129:F236 F239:F243 F262:F415 F418:F617 F620:F626 F630:F639 F642:F953 F956:F962 F965:F1100 F1103:F1248 F1251:F1264">
    <cfRule type="expression" dxfId="10" priority="13">
      <formula>$F11=$F10</formula>
    </cfRule>
  </conditionalFormatting>
  <conditionalFormatting sqref="F10">
    <cfRule type="expression" dxfId="9" priority="12">
      <formula>$F10=$F9</formula>
    </cfRule>
  </conditionalFormatting>
  <conditionalFormatting sqref="F104:F108">
    <cfRule type="expression" dxfId="8" priority="11">
      <formula>$F104=$F103</formula>
    </cfRule>
  </conditionalFormatting>
  <conditionalFormatting sqref="F246:F260">
    <cfRule type="expression" dxfId="7" priority="10">
      <formula>$F246=$F245</formula>
    </cfRule>
  </conditionalFormatting>
  <conditionalFormatting sqref="F627:F628">
    <cfRule type="expression" dxfId="6" priority="9">
      <formula>$F627=$F626</formula>
    </cfRule>
  </conditionalFormatting>
  <conditionalFormatting sqref="F964">
    <cfRule type="expression" dxfId="5" priority="20">
      <formula>$F964=$F962</formula>
    </cfRule>
  </conditionalFormatting>
  <conditionalFormatting sqref="F963">
    <cfRule type="expression" dxfId="4" priority="8">
      <formula>$F963=$F961</formula>
    </cfRule>
  </conditionalFormatting>
  <conditionalFormatting sqref="F109:F110">
    <cfRule type="expression" dxfId="3" priority="7">
      <formula>$F109=$F108</formula>
    </cfRule>
  </conditionalFormatting>
  <conditionalFormatting sqref="F244:F245">
    <cfRule type="expression" dxfId="2" priority="6">
      <formula>$F244=$F243</formula>
    </cfRule>
  </conditionalFormatting>
  <conditionalFormatting sqref="F261">
    <cfRule type="expression" dxfId="1" priority="5">
      <formula>$F261=$F260</formula>
    </cfRule>
  </conditionalFormatting>
  <conditionalFormatting sqref="F629">
    <cfRule type="expression" dxfId="0" priority="4">
      <formula>$F629=$F628</formula>
    </cfRule>
  </conditionalFormatting>
  <printOptions horizontalCentered="1"/>
  <pageMargins left="0.7" right="0.7" top="0.9" bottom="0.5" header="0.18" footer="0.17"/>
  <pageSetup scale="64" fitToHeight="0" orientation="portrait" r:id="rId1"/>
  <headerFooter>
    <oddHeader>&amp;L
&amp;G&amp;R&amp;"Arial Narrow,Bold"&amp;18
Co-op FSI Market List</oddHeader>
    <oddFooter>&amp;L&amp;"Arial,Regular"&amp;8Page &amp;P of &amp;N&amp;C&amp;"Arial,Regular"&amp;8Valassis: Confidential &amp;&amp; Proprietary 
Sales &amp;&amp; Marketing Services, Inc.    valassis.com&amp;R&amp;G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8.85546875" style="4" customWidth="1"/>
    <col min="2" max="2" width="7.7109375" style="2" hidden="1" customWidth="1"/>
    <col min="3" max="3" width="9.42578125" style="2" hidden="1" customWidth="1"/>
    <col min="4" max="4" width="5.7109375" style="2" bestFit="1" customWidth="1"/>
    <col min="5" max="5" width="7.85546875" style="2" customWidth="1"/>
    <col min="6" max="6" width="44.140625" style="2" bestFit="1" customWidth="1"/>
    <col min="7" max="7" width="9.42578125" style="20" bestFit="1" customWidth="1"/>
    <col min="8" max="8" width="2.28515625" style="12" customWidth="1"/>
    <col min="9" max="9" width="9" style="12" customWidth="1"/>
    <col min="10" max="11" width="9.140625" style="12" hidden="1" customWidth="1"/>
    <col min="12" max="12" width="5.7109375" style="12" bestFit="1" customWidth="1"/>
    <col min="13" max="13" width="8.5703125" style="12" bestFit="1" customWidth="1"/>
    <col min="14" max="14" width="42.5703125" style="12" bestFit="1" customWidth="1"/>
    <col min="15" max="15" width="10.85546875" style="12" customWidth="1"/>
    <col min="16" max="16384" width="9.140625" style="12"/>
  </cols>
  <sheetData>
    <row r="1" spans="1:15" s="123" customFormat="1" ht="25.5" x14ac:dyDescent="0.25">
      <c r="A1" s="120" t="s">
        <v>2517</v>
      </c>
      <c r="B1" s="121" t="s">
        <v>2516</v>
      </c>
      <c r="C1" s="121" t="s">
        <v>2854</v>
      </c>
      <c r="D1" s="121" t="s">
        <v>2523</v>
      </c>
      <c r="E1" s="44" t="s">
        <v>2874</v>
      </c>
      <c r="F1" s="121" t="s">
        <v>2527</v>
      </c>
      <c r="G1" s="122" t="s">
        <v>2698</v>
      </c>
      <c r="I1" s="120" t="s">
        <v>2517</v>
      </c>
      <c r="J1" s="121" t="s">
        <v>2516</v>
      </c>
      <c r="K1" s="121" t="s">
        <v>2854</v>
      </c>
      <c r="L1" s="121" t="s">
        <v>2523</v>
      </c>
      <c r="M1" s="44" t="s">
        <v>2874</v>
      </c>
      <c r="N1" s="121" t="s">
        <v>2527</v>
      </c>
      <c r="O1" s="122" t="s">
        <v>2698</v>
      </c>
    </row>
    <row r="2" spans="1:15" x14ac:dyDescent="0.2">
      <c r="A2" s="9">
        <v>9</v>
      </c>
      <c r="B2" s="10" t="s">
        <v>164</v>
      </c>
      <c r="C2" s="10" t="s">
        <v>2855</v>
      </c>
      <c r="D2" s="11" t="s">
        <v>2528</v>
      </c>
      <c r="E2" s="11" t="s">
        <v>2888</v>
      </c>
      <c r="F2" s="11" t="s">
        <v>2369</v>
      </c>
      <c r="G2" s="17"/>
      <c r="I2" s="9">
        <v>72</v>
      </c>
      <c r="J2" s="11" t="s">
        <v>1167</v>
      </c>
      <c r="K2" s="11" t="s">
        <v>2855</v>
      </c>
      <c r="L2" s="11" t="s">
        <v>2554</v>
      </c>
      <c r="M2" s="11" t="s">
        <v>2888</v>
      </c>
      <c r="N2" s="11" t="s">
        <v>2444</v>
      </c>
      <c r="O2" s="17"/>
    </row>
    <row r="3" spans="1:15" s="2" customFormat="1" x14ac:dyDescent="0.2">
      <c r="A3" s="13"/>
      <c r="B3" s="14" t="s">
        <v>2370</v>
      </c>
      <c r="C3" s="14" t="s">
        <v>2856</v>
      </c>
      <c r="D3" s="15" t="s">
        <v>2528</v>
      </c>
      <c r="E3" s="15" t="s">
        <v>2875</v>
      </c>
      <c r="F3" s="15" t="s">
        <v>2531</v>
      </c>
      <c r="G3" s="18">
        <v>126000</v>
      </c>
      <c r="I3" s="13"/>
      <c r="J3" s="15" t="s">
        <v>2448</v>
      </c>
      <c r="K3" s="15" t="s">
        <v>2859</v>
      </c>
      <c r="L3" s="15" t="s">
        <v>2554</v>
      </c>
      <c r="M3" s="15" t="s">
        <v>2877</v>
      </c>
      <c r="N3" s="15" t="s">
        <v>2676</v>
      </c>
      <c r="O3" s="18">
        <v>9000</v>
      </c>
    </row>
    <row r="4" spans="1:15" s="2" customFormat="1" x14ac:dyDescent="0.2">
      <c r="A4" s="6"/>
      <c r="B4" s="124" t="s">
        <v>2371</v>
      </c>
      <c r="C4" s="124" t="s">
        <v>2856</v>
      </c>
      <c r="D4" s="16" t="s">
        <v>2528</v>
      </c>
      <c r="E4" s="16" t="s">
        <v>2875</v>
      </c>
      <c r="F4" s="16" t="s">
        <v>2535</v>
      </c>
      <c r="G4" s="19">
        <v>10000</v>
      </c>
      <c r="I4" s="13"/>
      <c r="J4" s="15" t="s">
        <v>2449</v>
      </c>
      <c r="K4" s="15" t="s">
        <v>2858</v>
      </c>
      <c r="L4" s="15" t="s">
        <v>2554</v>
      </c>
      <c r="M4" s="15" t="s">
        <v>2878</v>
      </c>
      <c r="N4" s="15" t="s">
        <v>2602</v>
      </c>
      <c r="O4" s="18">
        <v>16000</v>
      </c>
    </row>
    <row r="5" spans="1:15" x14ac:dyDescent="0.2">
      <c r="A5" s="9">
        <v>12</v>
      </c>
      <c r="B5" s="10" t="s">
        <v>198</v>
      </c>
      <c r="C5" s="10" t="s">
        <v>2857</v>
      </c>
      <c r="D5" s="11" t="s">
        <v>2538</v>
      </c>
      <c r="E5" s="11" t="s">
        <v>2888</v>
      </c>
      <c r="F5" s="11" t="s">
        <v>2372</v>
      </c>
      <c r="G5" s="17"/>
      <c r="I5" s="13"/>
      <c r="J5" s="15" t="s">
        <v>2451</v>
      </c>
      <c r="K5" s="15" t="s">
        <v>2856</v>
      </c>
      <c r="L5" s="15" t="s">
        <v>2554</v>
      </c>
      <c r="M5" s="15" t="s">
        <v>2875</v>
      </c>
      <c r="N5" s="15" t="s">
        <v>2603</v>
      </c>
      <c r="O5" s="18">
        <v>20000</v>
      </c>
    </row>
    <row r="6" spans="1:15" s="2" customFormat="1" x14ac:dyDescent="0.2">
      <c r="A6" s="13"/>
      <c r="B6" s="14" t="s">
        <v>2373</v>
      </c>
      <c r="C6" s="14" t="s">
        <v>2858</v>
      </c>
      <c r="D6" s="15" t="s">
        <v>2538</v>
      </c>
      <c r="E6" s="15" t="s">
        <v>2881</v>
      </c>
      <c r="F6" s="15" t="s">
        <v>2540</v>
      </c>
      <c r="G6" s="18">
        <v>30000</v>
      </c>
      <c r="I6" s="6"/>
      <c r="J6" s="16" t="s">
        <v>2452</v>
      </c>
      <c r="K6" s="16" t="s">
        <v>2856</v>
      </c>
      <c r="L6" s="16" t="s">
        <v>2554</v>
      </c>
      <c r="M6" s="16" t="s">
        <v>2875</v>
      </c>
      <c r="N6" s="16" t="s">
        <v>2605</v>
      </c>
      <c r="O6" s="19">
        <v>7000</v>
      </c>
    </row>
    <row r="7" spans="1:15" s="2" customFormat="1" x14ac:dyDescent="0.2">
      <c r="A7" s="13"/>
      <c r="B7" s="14" t="s">
        <v>2374</v>
      </c>
      <c r="C7" s="14" t="s">
        <v>2858</v>
      </c>
      <c r="D7" s="15" t="s">
        <v>2538</v>
      </c>
      <c r="E7" s="15" t="s">
        <v>2881</v>
      </c>
      <c r="F7" s="15" t="s">
        <v>2543</v>
      </c>
      <c r="G7" s="18">
        <v>9000</v>
      </c>
      <c r="I7" s="9">
        <v>74</v>
      </c>
      <c r="J7" s="11" t="s">
        <v>1198</v>
      </c>
      <c r="K7" s="11" t="s">
        <v>2855</v>
      </c>
      <c r="L7" s="11" t="s">
        <v>2611</v>
      </c>
      <c r="M7" s="11" t="s">
        <v>2888</v>
      </c>
      <c r="N7" s="11" t="s">
        <v>2453</v>
      </c>
      <c r="O7" s="17"/>
    </row>
    <row r="8" spans="1:15" s="2" customFormat="1" x14ac:dyDescent="0.2">
      <c r="A8" s="13"/>
      <c r="B8" s="14" t="s">
        <v>2375</v>
      </c>
      <c r="C8" s="14" t="s">
        <v>2858</v>
      </c>
      <c r="D8" s="15" t="s">
        <v>2538</v>
      </c>
      <c r="E8" s="15" t="s">
        <v>2881</v>
      </c>
      <c r="F8" s="15" t="s">
        <v>2547</v>
      </c>
      <c r="G8" s="18">
        <v>25000</v>
      </c>
      <c r="I8" s="13"/>
      <c r="J8" s="15" t="s">
        <v>2454</v>
      </c>
      <c r="K8" s="15" t="s">
        <v>2856</v>
      </c>
      <c r="L8" s="15" t="s">
        <v>2611</v>
      </c>
      <c r="M8" s="15" t="s">
        <v>2875</v>
      </c>
      <c r="N8" s="15" t="s">
        <v>2613</v>
      </c>
      <c r="O8" s="18">
        <v>19000</v>
      </c>
    </row>
    <row r="9" spans="1:15" s="2" customFormat="1" x14ac:dyDescent="0.2">
      <c r="A9" s="6"/>
      <c r="B9" s="124" t="s">
        <v>2376</v>
      </c>
      <c r="C9" s="124" t="s">
        <v>2858</v>
      </c>
      <c r="D9" s="16" t="s">
        <v>2538</v>
      </c>
      <c r="E9" s="16" t="s">
        <v>2881</v>
      </c>
      <c r="F9" s="16" t="s">
        <v>2548</v>
      </c>
      <c r="G9" s="19">
        <v>24000</v>
      </c>
      <c r="I9" s="13"/>
      <c r="J9" s="15" t="s">
        <v>2455</v>
      </c>
      <c r="K9" s="15" t="s">
        <v>2856</v>
      </c>
      <c r="L9" s="15" t="s">
        <v>2611</v>
      </c>
      <c r="M9" s="15" t="s">
        <v>2875</v>
      </c>
      <c r="N9" s="15" t="s">
        <v>2615</v>
      </c>
      <c r="O9" s="18">
        <v>12000</v>
      </c>
    </row>
    <row r="10" spans="1:15" x14ac:dyDescent="0.2">
      <c r="A10" s="9">
        <v>15</v>
      </c>
      <c r="B10" s="10" t="s">
        <v>219</v>
      </c>
      <c r="C10" s="10" t="s">
        <v>2855</v>
      </c>
      <c r="D10" s="11" t="s">
        <v>2550</v>
      </c>
      <c r="E10" s="11" t="s">
        <v>2888</v>
      </c>
      <c r="F10" s="11" t="s">
        <v>2377</v>
      </c>
      <c r="G10" s="17"/>
      <c r="I10" s="6"/>
      <c r="J10" s="16" t="s">
        <v>2456</v>
      </c>
      <c r="K10" s="16" t="s">
        <v>2856</v>
      </c>
      <c r="L10" s="16" t="s">
        <v>2611</v>
      </c>
      <c r="M10" s="16" t="s">
        <v>2875</v>
      </c>
      <c r="N10" s="16" t="s">
        <v>2617</v>
      </c>
      <c r="O10" s="19">
        <v>23000</v>
      </c>
    </row>
    <row r="11" spans="1:15" s="2" customFormat="1" x14ac:dyDescent="0.2">
      <c r="A11" s="13"/>
      <c r="B11" s="14" t="s">
        <v>2378</v>
      </c>
      <c r="C11" s="14" t="s">
        <v>2856</v>
      </c>
      <c r="D11" s="15" t="s">
        <v>2550</v>
      </c>
      <c r="E11" s="15" t="s">
        <v>2875</v>
      </c>
      <c r="F11" s="15" t="s">
        <v>2552</v>
      </c>
      <c r="G11" s="18">
        <v>5000</v>
      </c>
      <c r="I11" s="9">
        <v>85</v>
      </c>
      <c r="J11" s="11" t="s">
        <v>1336</v>
      </c>
      <c r="K11" s="11" t="s">
        <v>2855</v>
      </c>
      <c r="L11" s="11" t="s">
        <v>2530</v>
      </c>
      <c r="M11" s="11" t="s">
        <v>2888</v>
      </c>
      <c r="N11" s="11" t="s">
        <v>2457</v>
      </c>
      <c r="O11" s="17"/>
    </row>
    <row r="12" spans="1:15" s="2" customFormat="1" x14ac:dyDescent="0.2">
      <c r="A12" s="13"/>
      <c r="B12" s="14" t="s">
        <v>2379</v>
      </c>
      <c r="C12" s="14" t="s">
        <v>2858</v>
      </c>
      <c r="D12" s="15" t="s">
        <v>2550</v>
      </c>
      <c r="E12" s="15" t="s">
        <v>2878</v>
      </c>
      <c r="F12" s="15" t="s">
        <v>2662</v>
      </c>
      <c r="G12" s="18">
        <v>12000</v>
      </c>
      <c r="I12" s="13"/>
      <c r="J12" s="15" t="s">
        <v>2458</v>
      </c>
      <c r="K12" s="15" t="s">
        <v>2858</v>
      </c>
      <c r="L12" s="15" t="s">
        <v>2619</v>
      </c>
      <c r="M12" s="15" t="s">
        <v>2880</v>
      </c>
      <c r="N12" s="15" t="s">
        <v>2677</v>
      </c>
      <c r="O12" s="18">
        <v>3000</v>
      </c>
    </row>
    <row r="13" spans="1:15" s="2" customFormat="1" x14ac:dyDescent="0.2">
      <c r="A13" s="13"/>
      <c r="B13" s="14" t="s">
        <v>2380</v>
      </c>
      <c r="C13" s="14" t="s">
        <v>2858</v>
      </c>
      <c r="D13" s="15" t="s">
        <v>2550</v>
      </c>
      <c r="E13" s="15" t="s">
        <v>2880</v>
      </c>
      <c r="F13" s="15" t="s">
        <v>2555</v>
      </c>
      <c r="G13" s="18">
        <v>3000</v>
      </c>
      <c r="I13" s="13"/>
      <c r="J13" s="15" t="s">
        <v>2459</v>
      </c>
      <c r="K13" s="15" t="s">
        <v>2856</v>
      </c>
      <c r="L13" s="15" t="s">
        <v>2530</v>
      </c>
      <c r="M13" s="15" t="s">
        <v>2875</v>
      </c>
      <c r="N13" s="15" t="s">
        <v>2624</v>
      </c>
      <c r="O13" s="18">
        <v>6000</v>
      </c>
    </row>
    <row r="14" spans="1:15" s="2" customFormat="1" x14ac:dyDescent="0.2">
      <c r="A14" s="13"/>
      <c r="B14" s="14" t="s">
        <v>2381</v>
      </c>
      <c r="C14" s="14" t="s">
        <v>2858</v>
      </c>
      <c r="D14" s="15" t="s">
        <v>2550</v>
      </c>
      <c r="E14" s="15" t="s">
        <v>2881</v>
      </c>
      <c r="F14" s="15" t="s">
        <v>2663</v>
      </c>
      <c r="G14" s="18">
        <v>100000</v>
      </c>
      <c r="I14" s="13"/>
      <c r="J14" s="15" t="s">
        <v>2460</v>
      </c>
      <c r="K14" s="15" t="s">
        <v>2856</v>
      </c>
      <c r="L14" s="15" t="s">
        <v>2530</v>
      </c>
      <c r="M14" s="15" t="s">
        <v>2875</v>
      </c>
      <c r="N14" s="15" t="s">
        <v>2626</v>
      </c>
      <c r="O14" s="18">
        <v>12000</v>
      </c>
    </row>
    <row r="15" spans="1:15" s="2" customFormat="1" x14ac:dyDescent="0.2">
      <c r="A15" s="6"/>
      <c r="B15" s="124" t="s">
        <v>2382</v>
      </c>
      <c r="C15" s="124" t="s">
        <v>2858</v>
      </c>
      <c r="D15" s="16" t="s">
        <v>2550</v>
      </c>
      <c r="E15" s="16" t="s">
        <v>2881</v>
      </c>
      <c r="F15" s="16" t="s">
        <v>2664</v>
      </c>
      <c r="G15" s="19">
        <v>15000</v>
      </c>
      <c r="I15" s="13"/>
      <c r="J15" s="15" t="s">
        <v>2461</v>
      </c>
      <c r="K15" s="15" t="s">
        <v>2858</v>
      </c>
      <c r="L15" s="15" t="s">
        <v>2530</v>
      </c>
      <c r="M15" s="15" t="s">
        <v>2878</v>
      </c>
      <c r="N15" s="15" t="s">
        <v>2630</v>
      </c>
      <c r="O15" s="18">
        <v>7000</v>
      </c>
    </row>
    <row r="16" spans="1:15" s="2" customFormat="1" x14ac:dyDescent="0.2">
      <c r="A16" s="9">
        <v>15</v>
      </c>
      <c r="B16" s="10" t="s">
        <v>224</v>
      </c>
      <c r="C16" s="10" t="s">
        <v>2857</v>
      </c>
      <c r="D16" s="11" t="s">
        <v>2559</v>
      </c>
      <c r="E16" s="11" t="s">
        <v>2888</v>
      </c>
      <c r="F16" s="11" t="s">
        <v>2383</v>
      </c>
      <c r="G16" s="17"/>
      <c r="I16" s="6"/>
      <c r="J16" s="16" t="s">
        <v>2462</v>
      </c>
      <c r="K16" s="16" t="s">
        <v>2858</v>
      </c>
      <c r="L16" s="16" t="s">
        <v>2619</v>
      </c>
      <c r="M16" s="16" t="s">
        <v>2880</v>
      </c>
      <c r="N16" s="16" t="s">
        <v>2678</v>
      </c>
      <c r="O16" s="19">
        <v>4000</v>
      </c>
    </row>
    <row r="17" spans="1:15" x14ac:dyDescent="0.2">
      <c r="A17" s="13"/>
      <c r="B17" s="14" t="s">
        <v>2384</v>
      </c>
      <c r="C17" s="14" t="s">
        <v>2858</v>
      </c>
      <c r="D17" s="15" t="s">
        <v>2559</v>
      </c>
      <c r="E17" s="15" t="s">
        <v>2878</v>
      </c>
      <c r="F17" s="15" t="s">
        <v>2665</v>
      </c>
      <c r="G17" s="18">
        <v>8000</v>
      </c>
      <c r="I17" s="9">
        <v>88</v>
      </c>
      <c r="J17" s="11" t="s">
        <v>1390</v>
      </c>
      <c r="K17" s="11" t="s">
        <v>2855</v>
      </c>
      <c r="L17" s="11" t="s">
        <v>2530</v>
      </c>
      <c r="M17" s="11" t="s">
        <v>2888</v>
      </c>
      <c r="N17" s="11" t="s">
        <v>2463</v>
      </c>
      <c r="O17" s="17"/>
    </row>
    <row r="18" spans="1:15" s="2" customFormat="1" x14ac:dyDescent="0.2">
      <c r="A18" s="6"/>
      <c r="B18" s="124" t="s">
        <v>2385</v>
      </c>
      <c r="C18" s="124" t="s">
        <v>2858</v>
      </c>
      <c r="D18" s="16" t="s">
        <v>2559</v>
      </c>
      <c r="E18" s="16" t="s">
        <v>2878</v>
      </c>
      <c r="F18" s="16" t="s">
        <v>2666</v>
      </c>
      <c r="G18" s="19">
        <v>13000</v>
      </c>
      <c r="I18" s="13"/>
      <c r="J18" s="15" t="s">
        <v>2464</v>
      </c>
      <c r="K18" s="15" t="s">
        <v>2856</v>
      </c>
      <c r="L18" s="15" t="s">
        <v>2530</v>
      </c>
      <c r="M18" s="15" t="s">
        <v>2875</v>
      </c>
      <c r="N18" s="15" t="s">
        <v>2534</v>
      </c>
      <c r="O18" s="18">
        <v>13000</v>
      </c>
    </row>
    <row r="19" spans="1:15" s="2" customFormat="1" x14ac:dyDescent="0.2">
      <c r="A19" s="9">
        <v>17</v>
      </c>
      <c r="B19" s="10" t="s">
        <v>250</v>
      </c>
      <c r="C19" s="10" t="s">
        <v>2857</v>
      </c>
      <c r="D19" s="11" t="s">
        <v>2567</v>
      </c>
      <c r="E19" s="11" t="s">
        <v>2888</v>
      </c>
      <c r="F19" s="11" t="s">
        <v>2386</v>
      </c>
      <c r="G19" s="17"/>
      <c r="I19" s="13"/>
      <c r="J19" s="15" t="s">
        <v>2465</v>
      </c>
      <c r="K19" s="15" t="s">
        <v>2856</v>
      </c>
      <c r="L19" s="15" t="s">
        <v>2530</v>
      </c>
      <c r="M19" s="15" t="s">
        <v>2875</v>
      </c>
      <c r="N19" s="15" t="s">
        <v>2542</v>
      </c>
      <c r="O19" s="18">
        <v>14000</v>
      </c>
    </row>
    <row r="20" spans="1:15" s="2" customFormat="1" x14ac:dyDescent="0.2">
      <c r="A20" s="13"/>
      <c r="B20" s="14" t="s">
        <v>2387</v>
      </c>
      <c r="C20" s="14" t="s">
        <v>2858</v>
      </c>
      <c r="D20" s="15" t="s">
        <v>2567</v>
      </c>
      <c r="E20" s="15" t="s">
        <v>2881</v>
      </c>
      <c r="F20" s="15" t="s">
        <v>2667</v>
      </c>
      <c r="G20" s="18">
        <v>2000</v>
      </c>
      <c r="I20" s="13"/>
      <c r="J20" s="15" t="s">
        <v>2466</v>
      </c>
      <c r="K20" s="15" t="s">
        <v>2856</v>
      </c>
      <c r="L20" s="15" t="s">
        <v>2530</v>
      </c>
      <c r="M20" s="15" t="s">
        <v>2875</v>
      </c>
      <c r="N20" s="15" t="s">
        <v>2679</v>
      </c>
      <c r="O20" s="18">
        <v>7000</v>
      </c>
    </row>
    <row r="21" spans="1:15" s="2" customFormat="1" x14ac:dyDescent="0.2">
      <c r="A21" s="13"/>
      <c r="B21" s="14" t="s">
        <v>2388</v>
      </c>
      <c r="C21" s="14" t="s">
        <v>2858</v>
      </c>
      <c r="D21" s="15" t="s">
        <v>2567</v>
      </c>
      <c r="E21" s="15" t="s">
        <v>2878</v>
      </c>
      <c r="F21" s="15" t="s">
        <v>2571</v>
      </c>
      <c r="G21" s="18">
        <v>11000</v>
      </c>
      <c r="I21" s="13"/>
      <c r="J21" s="15" t="s">
        <v>2467</v>
      </c>
      <c r="K21" s="15" t="s">
        <v>2858</v>
      </c>
      <c r="L21" s="15" t="s">
        <v>2530</v>
      </c>
      <c r="M21" s="15" t="s">
        <v>2878</v>
      </c>
      <c r="N21" s="15" t="s">
        <v>2680</v>
      </c>
      <c r="O21" s="18">
        <v>5000</v>
      </c>
    </row>
    <row r="22" spans="1:15" x14ac:dyDescent="0.2">
      <c r="A22" s="13"/>
      <c r="B22" s="14" t="s">
        <v>2389</v>
      </c>
      <c r="C22" s="14" t="s">
        <v>2858</v>
      </c>
      <c r="D22" s="15" t="s">
        <v>2567</v>
      </c>
      <c r="E22" s="15" t="s">
        <v>2878</v>
      </c>
      <c r="F22" s="15" t="s">
        <v>2573</v>
      </c>
      <c r="G22" s="18">
        <v>15000</v>
      </c>
      <c r="I22" s="13"/>
      <c r="J22" s="15" t="s">
        <v>2468</v>
      </c>
      <c r="K22" s="15" t="s">
        <v>2859</v>
      </c>
      <c r="L22" s="15" t="s">
        <v>2530</v>
      </c>
      <c r="M22" s="15" t="s">
        <v>2877</v>
      </c>
      <c r="N22" s="15" t="s">
        <v>2681</v>
      </c>
      <c r="O22" s="18">
        <v>6000</v>
      </c>
    </row>
    <row r="23" spans="1:15" s="2" customFormat="1" x14ac:dyDescent="0.2">
      <c r="A23" s="6"/>
      <c r="B23" s="124" t="s">
        <v>2390</v>
      </c>
      <c r="C23" s="124" t="s">
        <v>2858</v>
      </c>
      <c r="D23" s="16" t="s">
        <v>2567</v>
      </c>
      <c r="E23" s="16" t="s">
        <v>2880</v>
      </c>
      <c r="F23" s="16" t="s">
        <v>2575</v>
      </c>
      <c r="G23" s="19">
        <v>12000</v>
      </c>
      <c r="I23" s="13"/>
      <c r="J23" s="15" t="s">
        <v>2469</v>
      </c>
      <c r="K23" s="15" t="s">
        <v>2858</v>
      </c>
      <c r="L23" s="15" t="s">
        <v>2530</v>
      </c>
      <c r="M23" s="15" t="s">
        <v>2878</v>
      </c>
      <c r="N23" s="15" t="s">
        <v>2631</v>
      </c>
      <c r="O23" s="18">
        <v>11000</v>
      </c>
    </row>
    <row r="24" spans="1:15" s="2" customFormat="1" x14ac:dyDescent="0.2">
      <c r="A24" s="9">
        <v>19</v>
      </c>
      <c r="B24" s="10" t="s">
        <v>290</v>
      </c>
      <c r="C24" s="10" t="s">
        <v>2855</v>
      </c>
      <c r="D24" s="11" t="s">
        <v>2590</v>
      </c>
      <c r="E24" s="11" t="s">
        <v>2888</v>
      </c>
      <c r="F24" s="11" t="s">
        <v>2391</v>
      </c>
      <c r="G24" s="17"/>
      <c r="I24" s="13"/>
      <c r="J24" s="15" t="s">
        <v>2470</v>
      </c>
      <c r="K24" s="15" t="s">
        <v>2858</v>
      </c>
      <c r="L24" s="15" t="s">
        <v>2530</v>
      </c>
      <c r="M24" s="15" t="s">
        <v>2881</v>
      </c>
      <c r="N24" s="15" t="s">
        <v>2682</v>
      </c>
      <c r="O24" s="18">
        <v>6000</v>
      </c>
    </row>
    <row r="25" spans="1:15" s="2" customFormat="1" x14ac:dyDescent="0.2">
      <c r="A25" s="13"/>
      <c r="B25" s="14" t="s">
        <v>2392</v>
      </c>
      <c r="C25" s="14" t="s">
        <v>2856</v>
      </c>
      <c r="D25" s="15" t="s">
        <v>2528</v>
      </c>
      <c r="E25" s="15" t="s">
        <v>2875</v>
      </c>
      <c r="F25" s="15" t="s">
        <v>2592</v>
      </c>
      <c r="G25" s="18">
        <v>22000</v>
      </c>
      <c r="I25" s="6"/>
      <c r="J25" s="16" t="s">
        <v>2471</v>
      </c>
      <c r="K25" s="16" t="s">
        <v>2858</v>
      </c>
      <c r="L25" s="16" t="s">
        <v>2530</v>
      </c>
      <c r="M25" s="16" t="s">
        <v>2878</v>
      </c>
      <c r="N25" s="16" t="s">
        <v>2683</v>
      </c>
      <c r="O25" s="19">
        <v>4000</v>
      </c>
    </row>
    <row r="26" spans="1:15" s="2" customFormat="1" x14ac:dyDescent="0.2">
      <c r="A26" s="13"/>
      <c r="B26" s="14" t="s">
        <v>2393</v>
      </c>
      <c r="C26" s="14" t="s">
        <v>2856</v>
      </c>
      <c r="D26" s="15" t="s">
        <v>2590</v>
      </c>
      <c r="E26" s="15" t="s">
        <v>2875</v>
      </c>
      <c r="F26" s="15" t="s">
        <v>2594</v>
      </c>
      <c r="G26" s="18">
        <v>26000</v>
      </c>
      <c r="I26" s="9">
        <v>88</v>
      </c>
      <c r="J26" s="10" t="s">
        <v>2809</v>
      </c>
      <c r="K26" s="10" t="s">
        <v>2855</v>
      </c>
      <c r="L26" s="11" t="s">
        <v>2530</v>
      </c>
      <c r="M26" s="11" t="s">
        <v>2888</v>
      </c>
      <c r="N26" s="11" t="s">
        <v>2860</v>
      </c>
      <c r="O26" s="17"/>
    </row>
    <row r="27" spans="1:15" x14ac:dyDescent="0.2">
      <c r="A27" s="6"/>
      <c r="B27" s="124" t="s">
        <v>2394</v>
      </c>
      <c r="C27" s="124" t="s">
        <v>2856</v>
      </c>
      <c r="D27" s="16" t="s">
        <v>2590</v>
      </c>
      <c r="E27" s="16" t="s">
        <v>2875</v>
      </c>
      <c r="F27" s="16" t="s">
        <v>2595</v>
      </c>
      <c r="G27" s="19">
        <v>33000</v>
      </c>
      <c r="I27" s="13"/>
      <c r="J27" s="14" t="s">
        <v>1392</v>
      </c>
      <c r="K27" s="14" t="s">
        <v>2856</v>
      </c>
      <c r="L27" s="15" t="s">
        <v>2530</v>
      </c>
      <c r="M27" s="15" t="s">
        <v>2875</v>
      </c>
      <c r="N27" s="15" t="s">
        <v>2537</v>
      </c>
      <c r="O27" s="18">
        <v>24000</v>
      </c>
    </row>
    <row r="28" spans="1:15" s="2" customFormat="1" x14ac:dyDescent="0.2">
      <c r="A28" s="9">
        <v>27</v>
      </c>
      <c r="B28" s="10" t="s">
        <v>330</v>
      </c>
      <c r="C28" s="10" t="s">
        <v>2855</v>
      </c>
      <c r="D28" s="11" t="s">
        <v>2538</v>
      </c>
      <c r="E28" s="11" t="s">
        <v>2888</v>
      </c>
      <c r="F28" s="11" t="s">
        <v>2395</v>
      </c>
      <c r="G28" s="17"/>
      <c r="I28" s="6"/>
      <c r="J28" s="124" t="s">
        <v>2861</v>
      </c>
      <c r="K28" s="124" t="s">
        <v>2856</v>
      </c>
      <c r="L28" s="16" t="s">
        <v>2530</v>
      </c>
      <c r="M28" s="16" t="s">
        <v>2875</v>
      </c>
      <c r="N28" s="16" t="s">
        <v>2862</v>
      </c>
      <c r="O28" s="19">
        <v>8000</v>
      </c>
    </row>
    <row r="29" spans="1:15" s="2" customFormat="1" x14ac:dyDescent="0.2">
      <c r="A29" s="13"/>
      <c r="B29" s="14" t="s">
        <v>2396</v>
      </c>
      <c r="C29" s="14" t="s">
        <v>2856</v>
      </c>
      <c r="D29" s="15" t="s">
        <v>2538</v>
      </c>
      <c r="E29" s="15" t="s">
        <v>2875</v>
      </c>
      <c r="F29" s="15" t="s">
        <v>2583</v>
      </c>
      <c r="G29" s="18">
        <v>29000</v>
      </c>
      <c r="I29" s="9">
        <v>88</v>
      </c>
      <c r="J29" s="10" t="s">
        <v>2811</v>
      </c>
      <c r="K29" s="10" t="s">
        <v>2857</v>
      </c>
      <c r="L29" s="11" t="s">
        <v>2530</v>
      </c>
      <c r="M29" s="11" t="s">
        <v>2888</v>
      </c>
      <c r="N29" s="11" t="s">
        <v>2863</v>
      </c>
      <c r="O29" s="17"/>
    </row>
    <row r="30" spans="1:15" s="2" customFormat="1" x14ac:dyDescent="0.2">
      <c r="A30" s="13"/>
      <c r="B30" s="14" t="s">
        <v>2397</v>
      </c>
      <c r="C30" s="14" t="s">
        <v>2856</v>
      </c>
      <c r="D30" s="15" t="s">
        <v>2538</v>
      </c>
      <c r="E30" s="15" t="s">
        <v>2875</v>
      </c>
      <c r="F30" s="15" t="s">
        <v>2586</v>
      </c>
      <c r="G30" s="18">
        <v>16000</v>
      </c>
      <c r="I30" s="13"/>
      <c r="J30" s="14" t="s">
        <v>2864</v>
      </c>
      <c r="K30" s="14" t="s">
        <v>2858</v>
      </c>
      <c r="L30" s="15" t="s">
        <v>2530</v>
      </c>
      <c r="M30" s="15" t="s">
        <v>2880</v>
      </c>
      <c r="N30" s="15" t="s">
        <v>2865</v>
      </c>
      <c r="O30" s="18">
        <v>15000</v>
      </c>
    </row>
    <row r="31" spans="1:15" x14ac:dyDescent="0.2">
      <c r="A31" s="6"/>
      <c r="B31" s="124" t="s">
        <v>2398</v>
      </c>
      <c r="C31" s="124" t="s">
        <v>2859</v>
      </c>
      <c r="D31" s="16" t="s">
        <v>2538</v>
      </c>
      <c r="E31" s="16" t="s">
        <v>2877</v>
      </c>
      <c r="F31" s="16" t="s">
        <v>2588</v>
      </c>
      <c r="G31" s="19">
        <v>9000</v>
      </c>
      <c r="I31" s="6"/>
      <c r="J31" s="124" t="s">
        <v>2866</v>
      </c>
      <c r="K31" s="124" t="s">
        <v>2858</v>
      </c>
      <c r="L31" s="16" t="s">
        <v>2530</v>
      </c>
      <c r="M31" s="16" t="s">
        <v>2880</v>
      </c>
      <c r="N31" s="16" t="s">
        <v>2867</v>
      </c>
      <c r="O31" s="19">
        <v>8000</v>
      </c>
    </row>
    <row r="32" spans="1:15" s="2" customFormat="1" x14ac:dyDescent="0.2">
      <c r="A32" s="9">
        <v>31</v>
      </c>
      <c r="B32" s="10" t="s">
        <v>455</v>
      </c>
      <c r="C32" s="10" t="s">
        <v>2868</v>
      </c>
      <c r="D32" s="11" t="s">
        <v>2596</v>
      </c>
      <c r="E32" s="11" t="s">
        <v>2888</v>
      </c>
      <c r="F32" s="11" t="s">
        <v>2399</v>
      </c>
      <c r="G32" s="17"/>
      <c r="I32" s="9">
        <v>103</v>
      </c>
      <c r="J32" s="11" t="s">
        <v>1722</v>
      </c>
      <c r="K32" s="11" t="s">
        <v>2855</v>
      </c>
      <c r="L32" s="11" t="s">
        <v>2545</v>
      </c>
      <c r="M32" s="11" t="s">
        <v>2888</v>
      </c>
      <c r="N32" s="11" t="s">
        <v>2472</v>
      </c>
      <c r="O32" s="17"/>
    </row>
    <row r="33" spans="1:15" s="2" customFormat="1" x14ac:dyDescent="0.2">
      <c r="A33" s="13"/>
      <c r="B33" s="14" t="s">
        <v>2400</v>
      </c>
      <c r="C33" s="14" t="s">
        <v>2856</v>
      </c>
      <c r="D33" s="15" t="s">
        <v>2596</v>
      </c>
      <c r="E33" s="15" t="s">
        <v>2875</v>
      </c>
      <c r="F33" s="15" t="s">
        <v>2597</v>
      </c>
      <c r="G33" s="18">
        <v>6000</v>
      </c>
      <c r="I33" s="13"/>
      <c r="J33" s="15" t="s">
        <v>2473</v>
      </c>
      <c r="K33" s="15" t="s">
        <v>2856</v>
      </c>
      <c r="L33" s="15" t="s">
        <v>2545</v>
      </c>
      <c r="M33" s="15" t="s">
        <v>2875</v>
      </c>
      <c r="N33" s="15" t="s">
        <v>2684</v>
      </c>
      <c r="O33" s="18">
        <v>13000</v>
      </c>
    </row>
    <row r="34" spans="1:15" s="2" customFormat="1" x14ac:dyDescent="0.2">
      <c r="A34" s="13"/>
      <c r="B34" s="14" t="s">
        <v>2401</v>
      </c>
      <c r="C34" s="14" t="s">
        <v>2856</v>
      </c>
      <c r="D34" s="15" t="s">
        <v>2596</v>
      </c>
      <c r="E34" s="15" t="s">
        <v>2875</v>
      </c>
      <c r="F34" s="15" t="s">
        <v>2599</v>
      </c>
      <c r="G34" s="18">
        <v>4000</v>
      </c>
      <c r="I34" s="13"/>
      <c r="J34" s="15" t="s">
        <v>2474</v>
      </c>
      <c r="K34" s="15" t="s">
        <v>2856</v>
      </c>
      <c r="L34" s="15" t="s">
        <v>2545</v>
      </c>
      <c r="M34" s="15" t="s">
        <v>2875</v>
      </c>
      <c r="N34" s="15" t="s">
        <v>2685</v>
      </c>
      <c r="O34" s="18">
        <v>9000</v>
      </c>
    </row>
    <row r="35" spans="1:15" x14ac:dyDescent="0.2">
      <c r="A35" s="6"/>
      <c r="B35" s="124" t="s">
        <v>2402</v>
      </c>
      <c r="C35" s="124" t="s">
        <v>2856</v>
      </c>
      <c r="D35" s="16" t="s">
        <v>2596</v>
      </c>
      <c r="E35" s="16" t="s">
        <v>2875</v>
      </c>
      <c r="F35" s="16" t="s">
        <v>2600</v>
      </c>
      <c r="G35" s="19">
        <v>5000</v>
      </c>
      <c r="I35" s="13"/>
      <c r="J35" s="15" t="s">
        <v>2475</v>
      </c>
      <c r="K35" s="15" t="s">
        <v>2858</v>
      </c>
      <c r="L35" s="15" t="s">
        <v>2545</v>
      </c>
      <c r="M35" s="15" t="s">
        <v>2878</v>
      </c>
      <c r="N35" s="15" t="s">
        <v>2686</v>
      </c>
      <c r="O35" s="18">
        <v>6000</v>
      </c>
    </row>
    <row r="36" spans="1:15" s="2" customFormat="1" x14ac:dyDescent="0.2">
      <c r="A36" s="9">
        <v>47</v>
      </c>
      <c r="B36" s="10" t="s">
        <v>685</v>
      </c>
      <c r="C36" s="10" t="s">
        <v>2855</v>
      </c>
      <c r="D36" s="11" t="s">
        <v>2529</v>
      </c>
      <c r="E36" s="11" t="s">
        <v>2888</v>
      </c>
      <c r="F36" s="11" t="s">
        <v>2403</v>
      </c>
      <c r="G36" s="17"/>
      <c r="I36" s="13"/>
      <c r="J36" s="15" t="s">
        <v>2476</v>
      </c>
      <c r="K36" s="15" t="s">
        <v>2858</v>
      </c>
      <c r="L36" s="15" t="s">
        <v>2545</v>
      </c>
      <c r="M36" s="15" t="s">
        <v>2881</v>
      </c>
      <c r="N36" s="15" t="s">
        <v>2687</v>
      </c>
      <c r="O36" s="18">
        <v>4000</v>
      </c>
    </row>
    <row r="37" spans="1:15" s="2" customFormat="1" x14ac:dyDescent="0.2">
      <c r="A37" s="13"/>
      <c r="B37" s="14" t="s">
        <v>2404</v>
      </c>
      <c r="C37" s="14" t="s">
        <v>2869</v>
      </c>
      <c r="D37" s="15" t="s">
        <v>2529</v>
      </c>
      <c r="E37" s="15" t="s">
        <v>2878</v>
      </c>
      <c r="F37" s="15" t="s">
        <v>2668</v>
      </c>
      <c r="G37" s="18">
        <v>7000</v>
      </c>
      <c r="I37" s="13"/>
      <c r="J37" s="15" t="s">
        <v>2477</v>
      </c>
      <c r="K37" s="15" t="s">
        <v>2858</v>
      </c>
      <c r="L37" s="15" t="s">
        <v>2545</v>
      </c>
      <c r="M37" s="15" t="s">
        <v>2884</v>
      </c>
      <c r="N37" s="15" t="s">
        <v>2688</v>
      </c>
      <c r="O37" s="18">
        <v>7000</v>
      </c>
    </row>
    <row r="38" spans="1:15" s="2" customFormat="1" x14ac:dyDescent="0.2">
      <c r="A38" s="13"/>
      <c r="B38" s="15" t="s">
        <v>2405</v>
      </c>
      <c r="C38" s="15" t="s">
        <v>2856</v>
      </c>
      <c r="D38" s="15" t="s">
        <v>2529</v>
      </c>
      <c r="E38" s="15" t="s">
        <v>2875</v>
      </c>
      <c r="F38" s="15" t="s">
        <v>2669</v>
      </c>
      <c r="G38" s="18">
        <v>4000</v>
      </c>
      <c r="I38" s="13"/>
      <c r="J38" s="15" t="s">
        <v>2478</v>
      </c>
      <c r="K38" s="15" t="s">
        <v>2858</v>
      </c>
      <c r="L38" s="15" t="s">
        <v>2545</v>
      </c>
      <c r="M38" s="15" t="s">
        <v>2878</v>
      </c>
      <c r="N38" s="15" t="s">
        <v>2689</v>
      </c>
      <c r="O38" s="18">
        <v>5000</v>
      </c>
    </row>
    <row r="39" spans="1:15" x14ac:dyDescent="0.2">
      <c r="A39" s="13"/>
      <c r="B39" s="15" t="s">
        <v>2406</v>
      </c>
      <c r="C39" s="15" t="s">
        <v>2859</v>
      </c>
      <c r="D39" s="15" t="s">
        <v>2529</v>
      </c>
      <c r="E39" s="15" t="s">
        <v>2877</v>
      </c>
      <c r="F39" s="15" t="s">
        <v>2625</v>
      </c>
      <c r="G39" s="18">
        <v>3000</v>
      </c>
      <c r="I39" s="13"/>
      <c r="J39" s="15" t="s">
        <v>2479</v>
      </c>
      <c r="K39" s="15" t="s">
        <v>2858</v>
      </c>
      <c r="L39" s="15" t="s">
        <v>2545</v>
      </c>
      <c r="M39" s="15" t="s">
        <v>2881</v>
      </c>
      <c r="N39" s="15" t="s">
        <v>2690</v>
      </c>
      <c r="O39" s="18">
        <v>10000</v>
      </c>
    </row>
    <row r="40" spans="1:15" s="2" customFormat="1" x14ac:dyDescent="0.2">
      <c r="A40" s="13"/>
      <c r="B40" s="15" t="s">
        <v>2407</v>
      </c>
      <c r="C40" s="15" t="s">
        <v>2870</v>
      </c>
      <c r="D40" s="15" t="s">
        <v>2529</v>
      </c>
      <c r="E40" s="15" t="s">
        <v>2878</v>
      </c>
      <c r="F40" s="15" t="s">
        <v>2627</v>
      </c>
      <c r="G40" s="18">
        <v>3000</v>
      </c>
      <c r="I40" s="6"/>
      <c r="J40" s="16" t="s">
        <v>2480</v>
      </c>
      <c r="K40" s="16" t="s">
        <v>2858</v>
      </c>
      <c r="L40" s="16" t="s">
        <v>2545</v>
      </c>
      <c r="M40" s="16" t="s">
        <v>2884</v>
      </c>
      <c r="N40" s="16" t="s">
        <v>2691</v>
      </c>
      <c r="O40" s="19">
        <v>6000</v>
      </c>
    </row>
    <row r="41" spans="1:15" s="2" customFormat="1" x14ac:dyDescent="0.2">
      <c r="A41" s="13"/>
      <c r="B41" s="15" t="s">
        <v>2408</v>
      </c>
      <c r="C41" s="15" t="s">
        <v>2869</v>
      </c>
      <c r="D41" s="15" t="s">
        <v>2529</v>
      </c>
      <c r="E41" s="15" t="s">
        <v>2881</v>
      </c>
      <c r="F41" s="15" t="s">
        <v>2628</v>
      </c>
      <c r="G41" s="18">
        <v>3000</v>
      </c>
      <c r="I41" s="9">
        <v>103</v>
      </c>
      <c r="J41" s="11" t="s">
        <v>1726</v>
      </c>
      <c r="K41" s="11" t="s">
        <v>2855</v>
      </c>
      <c r="L41" s="11" t="s">
        <v>2545</v>
      </c>
      <c r="M41" s="11" t="s">
        <v>2888</v>
      </c>
      <c r="N41" s="11" t="s">
        <v>2481</v>
      </c>
      <c r="O41" s="17"/>
    </row>
    <row r="42" spans="1:15" s="2" customFormat="1" x14ac:dyDescent="0.2">
      <c r="A42" s="6"/>
      <c r="B42" s="16" t="s">
        <v>2409</v>
      </c>
      <c r="C42" s="16" t="s">
        <v>2858</v>
      </c>
      <c r="D42" s="16" t="s">
        <v>2529</v>
      </c>
      <c r="E42" s="16" t="s">
        <v>2878</v>
      </c>
      <c r="F42" s="16" t="s">
        <v>2629</v>
      </c>
      <c r="G42" s="19">
        <v>4000</v>
      </c>
      <c r="I42" s="13"/>
      <c r="J42" s="15" t="s">
        <v>2482</v>
      </c>
      <c r="K42" s="15" t="s">
        <v>2856</v>
      </c>
      <c r="L42" s="15" t="s">
        <v>2545</v>
      </c>
      <c r="M42" s="15" t="s">
        <v>2875</v>
      </c>
      <c r="N42" s="15" t="s">
        <v>2692</v>
      </c>
      <c r="O42" s="18">
        <v>9000</v>
      </c>
    </row>
    <row r="43" spans="1:15" s="2" customFormat="1" x14ac:dyDescent="0.2">
      <c r="A43" s="9">
        <v>51</v>
      </c>
      <c r="B43" s="10" t="s">
        <v>743</v>
      </c>
      <c r="C43" s="10" t="s">
        <v>2855</v>
      </c>
      <c r="D43" s="11" t="s">
        <v>2529</v>
      </c>
      <c r="E43" s="11" t="s">
        <v>2888</v>
      </c>
      <c r="F43" s="11" t="s">
        <v>2410</v>
      </c>
      <c r="G43" s="17"/>
      <c r="I43" s="13"/>
      <c r="J43" s="15" t="s">
        <v>2483</v>
      </c>
      <c r="K43" s="15" t="s">
        <v>2856</v>
      </c>
      <c r="L43" s="15" t="s">
        <v>2545</v>
      </c>
      <c r="M43" s="15" t="s">
        <v>2875</v>
      </c>
      <c r="N43" s="15" t="s">
        <v>2693</v>
      </c>
      <c r="O43" s="18">
        <v>7000</v>
      </c>
    </row>
    <row r="44" spans="1:15" s="2" customFormat="1" x14ac:dyDescent="0.2">
      <c r="A44" s="13"/>
      <c r="B44" s="14" t="s">
        <v>2411</v>
      </c>
      <c r="C44" s="14" t="s">
        <v>2870</v>
      </c>
      <c r="D44" s="15" t="s">
        <v>2533</v>
      </c>
      <c r="E44" s="15" t="s">
        <v>2878</v>
      </c>
      <c r="F44" s="15" t="s">
        <v>2532</v>
      </c>
      <c r="G44" s="18">
        <v>2000</v>
      </c>
      <c r="I44" s="13"/>
      <c r="J44" s="15" t="s">
        <v>2484</v>
      </c>
      <c r="K44" s="15" t="s">
        <v>2858</v>
      </c>
      <c r="L44" s="15" t="s">
        <v>2545</v>
      </c>
      <c r="M44" s="15" t="s">
        <v>2878</v>
      </c>
      <c r="N44" s="15" t="s">
        <v>2694</v>
      </c>
      <c r="O44" s="18">
        <v>5000</v>
      </c>
    </row>
    <row r="45" spans="1:15" s="2" customFormat="1" x14ac:dyDescent="0.2">
      <c r="A45" s="6"/>
      <c r="B45" s="124" t="s">
        <v>2412</v>
      </c>
      <c r="C45" s="124" t="s">
        <v>2856</v>
      </c>
      <c r="D45" s="16" t="s">
        <v>2529</v>
      </c>
      <c r="E45" s="16" t="s">
        <v>2875</v>
      </c>
      <c r="F45" s="16" t="s">
        <v>2536</v>
      </c>
      <c r="G45" s="19">
        <v>4000</v>
      </c>
      <c r="I45" s="13"/>
      <c r="J45" s="15" t="s">
        <v>2485</v>
      </c>
      <c r="K45" s="15" t="s">
        <v>2856</v>
      </c>
      <c r="L45" s="15" t="s">
        <v>2545</v>
      </c>
      <c r="M45" s="15" t="s">
        <v>2875</v>
      </c>
      <c r="N45" s="15" t="s">
        <v>2549</v>
      </c>
      <c r="O45" s="18">
        <v>11000</v>
      </c>
    </row>
    <row r="46" spans="1:15" x14ac:dyDescent="0.2">
      <c r="A46" s="9">
        <v>54</v>
      </c>
      <c r="B46" s="11" t="s">
        <v>779</v>
      </c>
      <c r="C46" s="11" t="s">
        <v>2855</v>
      </c>
      <c r="D46" s="11" t="s">
        <v>2539</v>
      </c>
      <c r="E46" s="11" t="s">
        <v>2888</v>
      </c>
      <c r="F46" s="11" t="s">
        <v>2413</v>
      </c>
      <c r="G46" s="17"/>
      <c r="I46" s="13"/>
      <c r="J46" s="15" t="s">
        <v>2486</v>
      </c>
      <c r="K46" s="15" t="s">
        <v>2856</v>
      </c>
      <c r="L46" s="15" t="s">
        <v>2545</v>
      </c>
      <c r="M46" s="15" t="s">
        <v>2875</v>
      </c>
      <c r="N46" s="15" t="s">
        <v>2551</v>
      </c>
      <c r="O46" s="18">
        <v>9000</v>
      </c>
    </row>
    <row r="47" spans="1:15" s="2" customFormat="1" x14ac:dyDescent="0.2">
      <c r="A47" s="13"/>
      <c r="B47" s="15" t="s">
        <v>2414</v>
      </c>
      <c r="C47" s="15" t="s">
        <v>2856</v>
      </c>
      <c r="D47" s="15" t="s">
        <v>2539</v>
      </c>
      <c r="E47" s="15" t="s">
        <v>2875</v>
      </c>
      <c r="F47" s="15" t="s">
        <v>2541</v>
      </c>
      <c r="G47" s="18">
        <v>17000</v>
      </c>
      <c r="I47" s="13"/>
      <c r="J47" s="15" t="s">
        <v>2487</v>
      </c>
      <c r="K47" s="15" t="s">
        <v>2858</v>
      </c>
      <c r="L47" s="15" t="s">
        <v>2545</v>
      </c>
      <c r="M47" s="15" t="s">
        <v>2884</v>
      </c>
      <c r="N47" s="15" t="s">
        <v>2553</v>
      </c>
      <c r="O47" s="18">
        <v>9000</v>
      </c>
    </row>
    <row r="48" spans="1:15" s="2" customFormat="1" x14ac:dyDescent="0.2">
      <c r="A48" s="13"/>
      <c r="B48" s="15" t="s">
        <v>2415</v>
      </c>
      <c r="C48" s="15" t="s">
        <v>2856</v>
      </c>
      <c r="D48" s="15" t="s">
        <v>2539</v>
      </c>
      <c r="E48" s="15" t="s">
        <v>2875</v>
      </c>
      <c r="F48" s="15" t="s">
        <v>2544</v>
      </c>
      <c r="G48" s="18">
        <v>9000</v>
      </c>
      <c r="I48" s="6"/>
      <c r="J48" s="16" t="s">
        <v>2488</v>
      </c>
      <c r="K48" s="16" t="s">
        <v>2858</v>
      </c>
      <c r="L48" s="16" t="s">
        <v>2545</v>
      </c>
      <c r="M48" s="16" t="s">
        <v>2880</v>
      </c>
      <c r="N48" s="16" t="s">
        <v>2695</v>
      </c>
      <c r="O48" s="19">
        <v>2000</v>
      </c>
    </row>
    <row r="49" spans="1:15" x14ac:dyDescent="0.2">
      <c r="A49" s="6"/>
      <c r="B49" s="16" t="s">
        <v>2416</v>
      </c>
      <c r="C49" s="16" t="s">
        <v>2858</v>
      </c>
      <c r="D49" s="16" t="s">
        <v>2539</v>
      </c>
      <c r="E49" s="16" t="s">
        <v>2880</v>
      </c>
      <c r="F49" s="16" t="s">
        <v>2546</v>
      </c>
      <c r="G49" s="19">
        <v>15000</v>
      </c>
      <c r="I49" s="9">
        <v>118</v>
      </c>
      <c r="J49" s="11" t="s">
        <v>1952</v>
      </c>
      <c r="K49" s="11" t="s">
        <v>2855</v>
      </c>
      <c r="L49" s="11" t="s">
        <v>2558</v>
      </c>
      <c r="M49" s="11" t="s">
        <v>2888</v>
      </c>
      <c r="N49" s="11" t="s">
        <v>2489</v>
      </c>
      <c r="O49" s="17"/>
    </row>
    <row r="50" spans="1:15" s="2" customFormat="1" x14ac:dyDescent="0.2">
      <c r="A50" s="9">
        <v>65</v>
      </c>
      <c r="B50" s="11" t="s">
        <v>1008</v>
      </c>
      <c r="C50" s="11" t="s">
        <v>2855</v>
      </c>
      <c r="D50" s="11" t="s">
        <v>2554</v>
      </c>
      <c r="E50" s="11" t="s">
        <v>2888</v>
      </c>
      <c r="F50" s="11" t="s">
        <v>2417</v>
      </c>
      <c r="G50" s="17"/>
      <c r="I50" s="13"/>
      <c r="J50" s="15" t="s">
        <v>2490</v>
      </c>
      <c r="K50" s="15" t="s">
        <v>2859</v>
      </c>
      <c r="L50" s="15" t="s">
        <v>2558</v>
      </c>
      <c r="M50" s="15" t="s">
        <v>2877</v>
      </c>
      <c r="N50" s="15" t="s">
        <v>2560</v>
      </c>
      <c r="O50" s="18">
        <v>4000</v>
      </c>
    </row>
    <row r="51" spans="1:15" s="2" customFormat="1" x14ac:dyDescent="0.2">
      <c r="A51" s="13"/>
      <c r="B51" s="15" t="s">
        <v>2418</v>
      </c>
      <c r="C51" s="15" t="s">
        <v>2856</v>
      </c>
      <c r="D51" s="15" t="s">
        <v>2554</v>
      </c>
      <c r="E51" s="15" t="s">
        <v>2875</v>
      </c>
      <c r="F51" s="15" t="s">
        <v>2556</v>
      </c>
      <c r="G51" s="18">
        <v>11000</v>
      </c>
      <c r="I51" s="13"/>
      <c r="J51" s="15" t="s">
        <v>2491</v>
      </c>
      <c r="K51" s="15" t="s">
        <v>2856</v>
      </c>
      <c r="L51" s="15" t="s">
        <v>2558</v>
      </c>
      <c r="M51" s="15" t="s">
        <v>2875</v>
      </c>
      <c r="N51" s="15" t="s">
        <v>2562</v>
      </c>
      <c r="O51" s="18">
        <v>5000</v>
      </c>
    </row>
    <row r="52" spans="1:15" s="2" customFormat="1" x14ac:dyDescent="0.2">
      <c r="A52" s="13"/>
      <c r="B52" s="15" t="s">
        <v>2419</v>
      </c>
      <c r="C52" s="15" t="s">
        <v>2870</v>
      </c>
      <c r="D52" s="15" t="s">
        <v>2554</v>
      </c>
      <c r="E52" s="15" t="s">
        <v>2884</v>
      </c>
      <c r="F52" s="15" t="s">
        <v>2557</v>
      </c>
      <c r="G52" s="18">
        <v>4000</v>
      </c>
      <c r="I52" s="13"/>
      <c r="J52" s="15" t="s">
        <v>2492</v>
      </c>
      <c r="K52" s="15" t="s">
        <v>2856</v>
      </c>
      <c r="L52" s="15" t="s">
        <v>2558</v>
      </c>
      <c r="M52" s="15" t="s">
        <v>2875</v>
      </c>
      <c r="N52" s="15" t="s">
        <v>2563</v>
      </c>
      <c r="O52" s="18">
        <v>9000</v>
      </c>
    </row>
    <row r="53" spans="1:15" x14ac:dyDescent="0.2">
      <c r="A53" s="13"/>
      <c r="B53" s="15" t="s">
        <v>2420</v>
      </c>
      <c r="C53" s="15" t="s">
        <v>2870</v>
      </c>
      <c r="D53" s="15" t="s">
        <v>2554</v>
      </c>
      <c r="E53" s="15" t="s">
        <v>2878</v>
      </c>
      <c r="F53" s="15" t="s">
        <v>2670</v>
      </c>
      <c r="G53" s="18">
        <v>1000</v>
      </c>
      <c r="I53" s="13"/>
      <c r="J53" s="15" t="s">
        <v>2493</v>
      </c>
      <c r="K53" s="15" t="s">
        <v>2856</v>
      </c>
      <c r="L53" s="15" t="s">
        <v>2558</v>
      </c>
      <c r="M53" s="15" t="s">
        <v>2875</v>
      </c>
      <c r="N53" s="15" t="s">
        <v>2565</v>
      </c>
      <c r="O53" s="18">
        <v>4000</v>
      </c>
    </row>
    <row r="54" spans="1:15" s="2" customFormat="1" x14ac:dyDescent="0.2">
      <c r="A54" s="13"/>
      <c r="B54" s="15" t="s">
        <v>2421</v>
      </c>
      <c r="C54" s="15" t="s">
        <v>2869</v>
      </c>
      <c r="D54" s="15" t="s">
        <v>2554</v>
      </c>
      <c r="E54" s="15" t="s">
        <v>2881</v>
      </c>
      <c r="F54" s="15" t="s">
        <v>2671</v>
      </c>
      <c r="G54" s="18">
        <v>1000</v>
      </c>
      <c r="I54" s="13"/>
      <c r="J54" s="15" t="s">
        <v>2494</v>
      </c>
      <c r="K54" s="15" t="s">
        <v>2859</v>
      </c>
      <c r="L54" s="15" t="s">
        <v>2558</v>
      </c>
      <c r="M54" s="15" t="s">
        <v>2877</v>
      </c>
      <c r="N54" s="15" t="s">
        <v>2696</v>
      </c>
      <c r="O54" s="18">
        <v>4000</v>
      </c>
    </row>
    <row r="55" spans="1:15" s="2" customFormat="1" x14ac:dyDescent="0.2">
      <c r="A55" s="13"/>
      <c r="B55" s="15" t="s">
        <v>2422</v>
      </c>
      <c r="C55" s="15" t="s">
        <v>2869</v>
      </c>
      <c r="D55" s="15" t="s">
        <v>2554</v>
      </c>
      <c r="E55" s="15" t="s">
        <v>2878</v>
      </c>
      <c r="F55" s="15" t="s">
        <v>2672</v>
      </c>
      <c r="G55" s="18">
        <v>2000</v>
      </c>
      <c r="I55" s="13"/>
      <c r="J55" s="15" t="s">
        <v>2495</v>
      </c>
      <c r="K55" s="15" t="s">
        <v>2859</v>
      </c>
      <c r="L55" s="15" t="s">
        <v>2558</v>
      </c>
      <c r="M55" s="15" t="s">
        <v>2877</v>
      </c>
      <c r="N55" s="15" t="s">
        <v>2568</v>
      </c>
      <c r="O55" s="18">
        <v>4000</v>
      </c>
    </row>
    <row r="56" spans="1:15" s="2" customFormat="1" x14ac:dyDescent="0.2">
      <c r="A56" s="13"/>
      <c r="B56" s="15" t="s">
        <v>2423</v>
      </c>
      <c r="C56" s="15" t="s">
        <v>2858</v>
      </c>
      <c r="D56" s="15" t="s">
        <v>2554</v>
      </c>
      <c r="E56" s="15" t="s">
        <v>2880</v>
      </c>
      <c r="F56" s="15" t="s">
        <v>2561</v>
      </c>
      <c r="G56" s="18">
        <v>3000</v>
      </c>
      <c r="I56" s="6"/>
      <c r="J56" s="16" t="s">
        <v>2496</v>
      </c>
      <c r="K56" s="16" t="s">
        <v>2859</v>
      </c>
      <c r="L56" s="16" t="s">
        <v>2558</v>
      </c>
      <c r="M56" s="16" t="s">
        <v>2877</v>
      </c>
      <c r="N56" s="16" t="s">
        <v>2570</v>
      </c>
      <c r="O56" s="19">
        <v>3000</v>
      </c>
    </row>
    <row r="57" spans="1:15" s="2" customFormat="1" x14ac:dyDescent="0.2">
      <c r="A57" s="13"/>
      <c r="B57" s="15" t="s">
        <v>2424</v>
      </c>
      <c r="C57" s="15" t="s">
        <v>2858</v>
      </c>
      <c r="D57" s="15" t="s">
        <v>2554</v>
      </c>
      <c r="E57" s="15" t="s">
        <v>2878</v>
      </c>
      <c r="F57" s="15" t="s">
        <v>2564</v>
      </c>
      <c r="G57" s="18">
        <v>3000</v>
      </c>
      <c r="I57" s="9">
        <v>126</v>
      </c>
      <c r="J57" s="11" t="s">
        <v>2115</v>
      </c>
      <c r="K57" s="11" t="s">
        <v>2857</v>
      </c>
      <c r="L57" s="11" t="s">
        <v>2598</v>
      </c>
      <c r="M57" s="11" t="s">
        <v>2888</v>
      </c>
      <c r="N57" s="11" t="s">
        <v>2497</v>
      </c>
      <c r="O57" s="17"/>
    </row>
    <row r="58" spans="1:15" s="2" customFormat="1" x14ac:dyDescent="0.2">
      <c r="A58" s="6"/>
      <c r="B58" s="16" t="s">
        <v>2425</v>
      </c>
      <c r="C58" s="16" t="s">
        <v>2858</v>
      </c>
      <c r="D58" s="16" t="s">
        <v>2554</v>
      </c>
      <c r="E58" s="16" t="s">
        <v>2878</v>
      </c>
      <c r="F58" s="16" t="s">
        <v>2673</v>
      </c>
      <c r="G58" s="19">
        <v>1000</v>
      </c>
      <c r="I58" s="13"/>
      <c r="J58" s="15" t="s">
        <v>2498</v>
      </c>
      <c r="K58" s="15" t="s">
        <v>2856</v>
      </c>
      <c r="L58" s="15" t="s">
        <v>2598</v>
      </c>
      <c r="M58" s="15" t="s">
        <v>2875</v>
      </c>
      <c r="N58" s="15" t="s">
        <v>2697</v>
      </c>
      <c r="O58" s="18">
        <v>7000</v>
      </c>
    </row>
    <row r="59" spans="1:15" s="2" customFormat="1" x14ac:dyDescent="0.2">
      <c r="A59" s="9">
        <v>66</v>
      </c>
      <c r="B59" s="11" t="s">
        <v>1031</v>
      </c>
      <c r="C59" s="11" t="s">
        <v>2855</v>
      </c>
      <c r="D59" s="11" t="s">
        <v>2566</v>
      </c>
      <c r="E59" s="11" t="s">
        <v>2888</v>
      </c>
      <c r="F59" s="11" t="s">
        <v>2426</v>
      </c>
      <c r="G59" s="17"/>
      <c r="I59" s="13"/>
      <c r="J59" s="15" t="s">
        <v>2499</v>
      </c>
      <c r="K59" s="15" t="s">
        <v>2856</v>
      </c>
      <c r="L59" s="15" t="s">
        <v>2598</v>
      </c>
      <c r="M59" s="15" t="s">
        <v>2875</v>
      </c>
      <c r="N59" s="15" t="s">
        <v>2606</v>
      </c>
      <c r="O59" s="18">
        <v>9000</v>
      </c>
    </row>
    <row r="60" spans="1:15" s="2" customFormat="1" x14ac:dyDescent="0.2">
      <c r="A60" s="13"/>
      <c r="B60" s="15" t="s">
        <v>2427</v>
      </c>
      <c r="C60" s="15" t="s">
        <v>2870</v>
      </c>
      <c r="D60" s="15" t="s">
        <v>2566</v>
      </c>
      <c r="E60" s="15" t="s">
        <v>2878</v>
      </c>
      <c r="F60" s="15" t="s">
        <v>2569</v>
      </c>
      <c r="G60" s="18">
        <v>3000</v>
      </c>
      <c r="I60" s="13"/>
      <c r="J60" s="15" t="s">
        <v>2500</v>
      </c>
      <c r="K60" s="15" t="s">
        <v>2870</v>
      </c>
      <c r="L60" s="15" t="s">
        <v>2598</v>
      </c>
      <c r="M60" s="15" t="s">
        <v>2884</v>
      </c>
      <c r="N60" s="15" t="s">
        <v>2607</v>
      </c>
      <c r="O60" s="18">
        <v>11000</v>
      </c>
    </row>
    <row r="61" spans="1:15" s="2" customFormat="1" x14ac:dyDescent="0.2">
      <c r="A61" s="13"/>
      <c r="B61" s="15" t="s">
        <v>2428</v>
      </c>
      <c r="C61" s="15" t="s">
        <v>2856</v>
      </c>
      <c r="D61" s="15" t="s">
        <v>2566</v>
      </c>
      <c r="E61" s="15" t="s">
        <v>2875</v>
      </c>
      <c r="F61" s="15" t="s">
        <v>2572</v>
      </c>
      <c r="G61" s="18">
        <v>2000</v>
      </c>
      <c r="I61" s="13"/>
      <c r="J61" s="15" t="s">
        <v>2501</v>
      </c>
      <c r="K61" s="15" t="s">
        <v>2858</v>
      </c>
      <c r="L61" s="15" t="s">
        <v>2598</v>
      </c>
      <c r="M61" s="15" t="s">
        <v>2880</v>
      </c>
      <c r="N61" s="15" t="s">
        <v>2601</v>
      </c>
      <c r="O61" s="18">
        <v>6000</v>
      </c>
    </row>
    <row r="62" spans="1:15" s="2" customFormat="1" x14ac:dyDescent="0.2">
      <c r="A62" s="13"/>
      <c r="B62" s="15" t="s">
        <v>2429</v>
      </c>
      <c r="C62" s="15" t="s">
        <v>2869</v>
      </c>
      <c r="D62" s="15" t="s">
        <v>2566</v>
      </c>
      <c r="E62" s="15" t="s">
        <v>2885</v>
      </c>
      <c r="F62" s="15" t="s">
        <v>2574</v>
      </c>
      <c r="G62" s="18">
        <v>2000</v>
      </c>
      <c r="I62" s="13"/>
      <c r="J62" s="15" t="s">
        <v>2502</v>
      </c>
      <c r="K62" s="15" t="s">
        <v>2858</v>
      </c>
      <c r="L62" s="15" t="s">
        <v>2598</v>
      </c>
      <c r="M62" s="15" t="s">
        <v>2884</v>
      </c>
      <c r="N62" s="15" t="s">
        <v>2871</v>
      </c>
      <c r="O62" s="18">
        <v>6000</v>
      </c>
    </row>
    <row r="63" spans="1:15" x14ac:dyDescent="0.2">
      <c r="A63" s="13"/>
      <c r="B63" s="15" t="s">
        <v>2430</v>
      </c>
      <c r="C63" s="15" t="s">
        <v>2856</v>
      </c>
      <c r="D63" s="15" t="s">
        <v>2566</v>
      </c>
      <c r="E63" s="15" t="s">
        <v>2875</v>
      </c>
      <c r="F63" s="15" t="s">
        <v>2576</v>
      </c>
      <c r="G63" s="18">
        <v>4000</v>
      </c>
      <c r="I63" s="6"/>
      <c r="J63" s="16" t="s">
        <v>2503</v>
      </c>
      <c r="K63" s="16" t="s">
        <v>2858</v>
      </c>
      <c r="L63" s="16" t="s">
        <v>2598</v>
      </c>
      <c r="M63" s="16" t="s">
        <v>2880</v>
      </c>
      <c r="N63" s="16" t="s">
        <v>2604</v>
      </c>
      <c r="O63" s="19">
        <v>8000</v>
      </c>
    </row>
    <row r="64" spans="1:15" s="2" customFormat="1" x14ac:dyDescent="0.2">
      <c r="A64" s="13"/>
      <c r="B64" s="15" t="s">
        <v>2431</v>
      </c>
      <c r="C64" s="15" t="s">
        <v>2858</v>
      </c>
      <c r="D64" s="15" t="s">
        <v>2566</v>
      </c>
      <c r="E64" s="15" t="s">
        <v>2880</v>
      </c>
      <c r="F64" s="15" t="s">
        <v>2674</v>
      </c>
      <c r="G64" s="18">
        <v>4000</v>
      </c>
      <c r="I64" s="9">
        <v>131</v>
      </c>
      <c r="J64" s="11" t="s">
        <v>2274</v>
      </c>
      <c r="K64" s="11" t="s">
        <v>2855</v>
      </c>
      <c r="L64" s="11" t="s">
        <v>2608</v>
      </c>
      <c r="M64" s="11" t="s">
        <v>2888</v>
      </c>
      <c r="N64" s="11" t="s">
        <v>2504</v>
      </c>
      <c r="O64" s="17"/>
    </row>
    <row r="65" spans="1:15" s="2" customFormat="1" x14ac:dyDescent="0.2">
      <c r="A65" s="6"/>
      <c r="B65" s="16" t="s">
        <v>2432</v>
      </c>
      <c r="C65" s="16" t="s">
        <v>2858</v>
      </c>
      <c r="D65" s="16" t="s">
        <v>2566</v>
      </c>
      <c r="E65" s="16" t="s">
        <v>2880</v>
      </c>
      <c r="F65" s="16" t="s">
        <v>2675</v>
      </c>
      <c r="G65" s="19">
        <v>2000</v>
      </c>
      <c r="I65" s="13"/>
      <c r="J65" s="15" t="s">
        <v>2505</v>
      </c>
      <c r="K65" s="15" t="s">
        <v>2856</v>
      </c>
      <c r="L65" s="15" t="s">
        <v>2608</v>
      </c>
      <c r="M65" s="15" t="s">
        <v>2875</v>
      </c>
      <c r="N65" s="15" t="s">
        <v>2609</v>
      </c>
      <c r="O65" s="18">
        <v>63000</v>
      </c>
    </row>
    <row r="66" spans="1:15" s="2" customFormat="1" x14ac:dyDescent="0.2">
      <c r="A66" s="9">
        <v>67</v>
      </c>
      <c r="B66" s="11" t="s">
        <v>1042</v>
      </c>
      <c r="C66" s="11" t="s">
        <v>2855</v>
      </c>
      <c r="D66" s="11" t="s">
        <v>2577</v>
      </c>
      <c r="E66" s="11" t="s">
        <v>2888</v>
      </c>
      <c r="F66" s="11" t="s">
        <v>2433</v>
      </c>
      <c r="G66" s="17"/>
      <c r="I66" s="6"/>
      <c r="J66" s="16" t="s">
        <v>2506</v>
      </c>
      <c r="K66" s="16" t="s">
        <v>2856</v>
      </c>
      <c r="L66" s="16" t="s">
        <v>2608</v>
      </c>
      <c r="M66" s="16" t="s">
        <v>2875</v>
      </c>
      <c r="N66" s="16" t="s">
        <v>2610</v>
      </c>
      <c r="O66" s="19">
        <v>45000</v>
      </c>
    </row>
    <row r="67" spans="1:15" s="2" customFormat="1" x14ac:dyDescent="0.2">
      <c r="A67" s="13"/>
      <c r="B67" s="15" t="s">
        <v>2434</v>
      </c>
      <c r="C67" s="15" t="s">
        <v>2856</v>
      </c>
      <c r="D67" s="15" t="s">
        <v>2577</v>
      </c>
      <c r="E67" s="15" t="s">
        <v>2875</v>
      </c>
      <c r="F67" s="15" t="s">
        <v>2578</v>
      </c>
      <c r="G67" s="18">
        <v>31000</v>
      </c>
      <c r="I67" s="9">
        <v>136</v>
      </c>
      <c r="J67" s="11" t="s">
        <v>2288</v>
      </c>
      <c r="K67" s="11" t="s">
        <v>2857</v>
      </c>
      <c r="L67" s="11" t="s">
        <v>2612</v>
      </c>
      <c r="M67" s="11" t="s">
        <v>2888</v>
      </c>
      <c r="N67" s="11" t="s">
        <v>2507</v>
      </c>
      <c r="O67" s="17"/>
    </row>
    <row r="68" spans="1:15" s="2" customFormat="1" x14ac:dyDescent="0.2">
      <c r="A68" s="13"/>
      <c r="B68" s="15" t="s">
        <v>2435</v>
      </c>
      <c r="C68" s="15" t="s">
        <v>2856</v>
      </c>
      <c r="D68" s="15" t="s">
        <v>2577</v>
      </c>
      <c r="E68" s="15" t="s">
        <v>2875</v>
      </c>
      <c r="F68" s="15" t="s">
        <v>2579</v>
      </c>
      <c r="G68" s="18">
        <v>9000</v>
      </c>
      <c r="I68" s="13"/>
      <c r="J68" s="15" t="s">
        <v>2508</v>
      </c>
      <c r="K68" s="15" t="s">
        <v>2858</v>
      </c>
      <c r="L68" s="15" t="s">
        <v>2612</v>
      </c>
      <c r="M68" s="15" t="s">
        <v>2878</v>
      </c>
      <c r="N68" s="15" t="s">
        <v>2614</v>
      </c>
      <c r="O68" s="18">
        <v>4000</v>
      </c>
    </row>
    <row r="69" spans="1:15" s="2" customFormat="1" x14ac:dyDescent="0.2">
      <c r="A69" s="13"/>
      <c r="B69" s="15" t="s">
        <v>2436</v>
      </c>
      <c r="C69" s="15" t="s">
        <v>2856</v>
      </c>
      <c r="D69" s="15" t="s">
        <v>2577</v>
      </c>
      <c r="E69" s="15" t="s">
        <v>2875</v>
      </c>
      <c r="F69" s="15" t="s">
        <v>2580</v>
      </c>
      <c r="G69" s="18">
        <v>20000</v>
      </c>
      <c r="I69" s="13"/>
      <c r="J69" s="15" t="s">
        <v>2509</v>
      </c>
      <c r="K69" s="15" t="s">
        <v>2858</v>
      </c>
      <c r="L69" s="15" t="s">
        <v>2612</v>
      </c>
      <c r="M69" s="15" t="s">
        <v>2881</v>
      </c>
      <c r="N69" s="15" t="s">
        <v>2616</v>
      </c>
      <c r="O69" s="18">
        <v>18000</v>
      </c>
    </row>
    <row r="70" spans="1:15" x14ac:dyDescent="0.2">
      <c r="A70" s="13"/>
      <c r="B70" s="15" t="s">
        <v>2437</v>
      </c>
      <c r="C70" s="15" t="s">
        <v>2856</v>
      </c>
      <c r="D70" s="15" t="s">
        <v>2577</v>
      </c>
      <c r="E70" s="15" t="s">
        <v>2875</v>
      </c>
      <c r="F70" s="15" t="s">
        <v>2581</v>
      </c>
      <c r="G70" s="18">
        <v>10000</v>
      </c>
      <c r="I70" s="13"/>
      <c r="J70" s="15" t="s">
        <v>2510</v>
      </c>
      <c r="K70" s="15" t="s">
        <v>2858</v>
      </c>
      <c r="L70" s="15" t="s">
        <v>2612</v>
      </c>
      <c r="M70" s="15" t="s">
        <v>2881</v>
      </c>
      <c r="N70" s="15" t="s">
        <v>2618</v>
      </c>
      <c r="O70" s="18">
        <v>12000</v>
      </c>
    </row>
    <row r="71" spans="1:15" s="2" customFormat="1" x14ac:dyDescent="0.2">
      <c r="A71" s="13"/>
      <c r="B71" s="15" t="s">
        <v>2438</v>
      </c>
      <c r="C71" s="15" t="s">
        <v>2856</v>
      </c>
      <c r="D71" s="15" t="s">
        <v>2577</v>
      </c>
      <c r="E71" s="15" t="s">
        <v>2875</v>
      </c>
      <c r="F71" s="15" t="s">
        <v>2582</v>
      </c>
      <c r="G71" s="18">
        <v>21000</v>
      </c>
      <c r="I71" s="13"/>
      <c r="J71" s="15" t="s">
        <v>2511</v>
      </c>
      <c r="K71" s="15" t="s">
        <v>2858</v>
      </c>
      <c r="L71" s="15" t="s">
        <v>2612</v>
      </c>
      <c r="M71" s="15" t="s">
        <v>2881</v>
      </c>
      <c r="N71" s="15" t="s">
        <v>2620</v>
      </c>
      <c r="O71" s="18">
        <v>2000</v>
      </c>
    </row>
    <row r="72" spans="1:15" s="2" customFormat="1" x14ac:dyDescent="0.2">
      <c r="A72" s="6"/>
      <c r="B72" s="16" t="s">
        <v>2439</v>
      </c>
      <c r="C72" s="16" t="s">
        <v>2856</v>
      </c>
      <c r="D72" s="16" t="s">
        <v>2585</v>
      </c>
      <c r="E72" s="16" t="s">
        <v>2875</v>
      </c>
      <c r="F72" s="16" t="s">
        <v>2584</v>
      </c>
      <c r="G72" s="19">
        <v>15000</v>
      </c>
      <c r="I72" s="13"/>
      <c r="J72" s="15" t="s">
        <v>2512</v>
      </c>
      <c r="K72" s="15" t="s">
        <v>2858</v>
      </c>
      <c r="L72" s="15" t="s">
        <v>2612</v>
      </c>
      <c r="M72" s="15" t="s">
        <v>2877</v>
      </c>
      <c r="N72" s="15" t="s">
        <v>2621</v>
      </c>
      <c r="O72" s="18">
        <v>3000</v>
      </c>
    </row>
    <row r="73" spans="1:15" x14ac:dyDescent="0.2">
      <c r="A73" s="9">
        <v>71</v>
      </c>
      <c r="B73" s="11" t="s">
        <v>1151</v>
      </c>
      <c r="C73" s="11" t="s">
        <v>2873</v>
      </c>
      <c r="D73" s="11" t="s">
        <v>2587</v>
      </c>
      <c r="E73" s="11" t="s">
        <v>2888</v>
      </c>
      <c r="F73" s="11" t="s">
        <v>2440</v>
      </c>
      <c r="G73" s="17"/>
      <c r="I73" s="13"/>
      <c r="J73" s="15" t="s">
        <v>2513</v>
      </c>
      <c r="K73" s="15" t="s">
        <v>2858</v>
      </c>
      <c r="L73" s="15" t="s">
        <v>2612</v>
      </c>
      <c r="M73" s="15" t="s">
        <v>2881</v>
      </c>
      <c r="N73" s="15" t="s">
        <v>2622</v>
      </c>
      <c r="O73" s="18">
        <v>15000</v>
      </c>
    </row>
    <row r="74" spans="1:15" x14ac:dyDescent="0.2">
      <c r="A74" s="13"/>
      <c r="B74" s="15" t="s">
        <v>2441</v>
      </c>
      <c r="C74" s="15" t="s">
        <v>2869</v>
      </c>
      <c r="D74" s="15" t="s">
        <v>2587</v>
      </c>
      <c r="E74" s="15" t="s">
        <v>2884</v>
      </c>
      <c r="F74" s="15" t="s">
        <v>2589</v>
      </c>
      <c r="G74" s="18">
        <v>11000</v>
      </c>
      <c r="I74" s="13"/>
      <c r="J74" s="15" t="s">
        <v>2514</v>
      </c>
      <c r="K74" s="15" t="s">
        <v>2858</v>
      </c>
      <c r="L74" s="15" t="s">
        <v>2612</v>
      </c>
      <c r="M74" s="15" t="s">
        <v>2881</v>
      </c>
      <c r="N74" s="15" t="s">
        <v>2623</v>
      </c>
      <c r="O74" s="18">
        <v>29000</v>
      </c>
    </row>
    <row r="75" spans="1:15" x14ac:dyDescent="0.2">
      <c r="A75" s="13"/>
      <c r="B75" s="15" t="s">
        <v>2442</v>
      </c>
      <c r="C75" s="15" t="s">
        <v>2869</v>
      </c>
      <c r="D75" s="15" t="s">
        <v>2587</v>
      </c>
      <c r="E75" s="15" t="s">
        <v>2884</v>
      </c>
      <c r="F75" s="15" t="s">
        <v>2591</v>
      </c>
      <c r="G75" s="18">
        <v>8000</v>
      </c>
      <c r="I75" s="6"/>
      <c r="J75" s="16" t="s">
        <v>2515</v>
      </c>
      <c r="K75" s="16" t="s">
        <v>2858</v>
      </c>
      <c r="L75" s="16" t="s">
        <v>2612</v>
      </c>
      <c r="M75" s="16" t="s">
        <v>2881</v>
      </c>
      <c r="N75" s="16" t="s">
        <v>2872</v>
      </c>
      <c r="O75" s="19">
        <v>11000</v>
      </c>
    </row>
    <row r="76" spans="1:15" x14ac:dyDescent="0.2">
      <c r="A76" s="6"/>
      <c r="B76" s="16" t="s">
        <v>2443</v>
      </c>
      <c r="C76" s="16" t="s">
        <v>2858</v>
      </c>
      <c r="D76" s="16" t="s">
        <v>2587</v>
      </c>
      <c r="E76" s="16" t="s">
        <v>2884</v>
      </c>
      <c r="F76" s="16" t="s">
        <v>2593</v>
      </c>
      <c r="G76" s="19">
        <v>7000</v>
      </c>
    </row>
  </sheetData>
  <autoFilter ref="A1:O76"/>
  <printOptions horizontalCentered="1"/>
  <pageMargins left="0.31" right="0.28000000000000003" top="1.04" bottom="0.62" header="0.22" footer="0.3"/>
  <pageSetup scale="65" orientation="portrait" r:id="rId1"/>
  <headerFooter>
    <oddHeader>&amp;L
&amp;G&amp;R&amp;"Arial Narrow,Bold"&amp;18
Group Members
&amp;"Arial Narrow,Regular"&amp;12Co-op FSI Eff. 10.01.17</oddHeader>
    <oddFooter>&amp;L&amp;"Arial,Regular"&amp;8Page &amp;P of &amp;N&amp;C&amp;"Arial,Regular"&amp;8Valassis: Confidential &amp;&amp; Proprietary 
Sales &amp;&amp; Marketing Services, Inc.    valassis.com&amp;R&amp;G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nth_x0020__x0026__x0020_Year xmlns="0e85e83a-5401-40b7-a720-63f633ac72e7">October 2017</Month_x0020__x0026__x0020_Year>
    <Material_x0020_Type xmlns="0e85e83a-5401-40b7-a720-63f633ac72e7">Targeting Tools</Material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A9C34CC5A1947AC7D18F207224B50" ma:contentTypeVersion="2" ma:contentTypeDescription="Create a new document." ma:contentTypeScope="" ma:versionID="9d690543d9c8917b99e16c199276c790">
  <xsd:schema xmlns:xsd="http://www.w3.org/2001/XMLSchema" xmlns:xs="http://www.w3.org/2001/XMLSchema" xmlns:p="http://schemas.microsoft.com/office/2006/metadata/properties" xmlns:ns2="0e85e83a-5401-40b7-a720-63f633ac72e7" targetNamespace="http://schemas.microsoft.com/office/2006/metadata/properties" ma:root="true" ma:fieldsID="fe8b77305713724d08d20308cff12cad" ns2:_="">
    <xsd:import namespace="0e85e83a-5401-40b7-a720-63f633ac72e7"/>
    <xsd:element name="properties">
      <xsd:complexType>
        <xsd:sequence>
          <xsd:element name="documentManagement">
            <xsd:complexType>
              <xsd:all>
                <xsd:element ref="ns2:Month_x0020__x0026__x0020_Year"/>
                <xsd:element ref="ns2:Material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5e83a-5401-40b7-a720-63f633ac72e7" elementFormDefault="qualified">
    <xsd:import namespace="http://schemas.microsoft.com/office/2006/documentManagement/types"/>
    <xsd:import namespace="http://schemas.microsoft.com/office/infopath/2007/PartnerControls"/>
    <xsd:element name="Month_x0020__x0026__x0020_Year" ma:index="8" ma:displayName="Month &amp; Year" ma:description="Enter the Month &amp; Year" ma:format="Dropdown" ma:internalName="Month_x0020__x0026__x0020_Year">
      <xsd:simpleType>
        <xsd:restriction base="dms:Choice">
          <xsd:enumeration value="May 2016"/>
          <xsd:enumeration value="October 2016"/>
          <xsd:enumeration value="May 2017"/>
          <xsd:enumeration value="October 2017"/>
        </xsd:restriction>
      </xsd:simpleType>
    </xsd:element>
    <xsd:element name="Material_x0020_Type" ma:index="9" ma:displayName="Material Type" ma:description="Select Material Type" ma:format="Dropdown" ma:internalName="Material_x0020_Type">
      <xsd:simpleType>
        <xsd:restriction base="dms:Choice">
          <xsd:enumeration value="Form Maps"/>
          <xsd:enumeration value="Market List Collateral"/>
          <xsd:enumeration value="Retailer by Form"/>
          <xsd:enumeration value="Targeting Tool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8F1D4-5C4D-44BA-AC8A-D14537AB4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0B435-CEBA-4DB0-8378-12C55DE925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0e85e83a-5401-40b7-a720-63f633ac72e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2248BF-DB56-43C9-86DC-8747A679D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5e83a-5401-40b7-a720-63f633ac7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Co-op FSI List Eff. 10.01.17</vt:lpstr>
      <vt:lpstr>Group Members Eff. 10.01.17</vt:lpstr>
      <vt:lpstr>'Co-op FSI List Eff. 10.01.17'!MARKET_LIST_FOR_AUTOLIST</vt:lpstr>
      <vt:lpstr>'Co-op FSI List Eff. 10.01.17'!MARKET_LIST_FOR_AUTOLIST_1</vt:lpstr>
      <vt:lpstr>'Co-op FSI List Eff. 10.01.17'!Print_Titles</vt:lpstr>
    </vt:vector>
  </TitlesOfParts>
  <Company>Valassis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Vettraino</dc:creator>
  <cp:lastModifiedBy>Stephanie Weigle</cp:lastModifiedBy>
  <cp:lastPrinted>2017-06-19T13:26:18Z</cp:lastPrinted>
  <dcterms:created xsi:type="dcterms:W3CDTF">2017-01-09T17:22:54Z</dcterms:created>
  <dcterms:modified xsi:type="dcterms:W3CDTF">2017-08-02T21:11:16Z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0x010100B0BA9C34CC5A1947AC7D18F207224B50</vt:lpwstr>
  </property>
</Properties>
</file>